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585" yWindow="1950" windowWidth="21600" windowHeight="11595" tabRatio="883" activeTab="9"/>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state="hidden"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45621"/>
</workbook>
</file>

<file path=xl/calcChain.xml><?xml version="1.0" encoding="utf-8"?>
<calcChain xmlns="http://schemas.openxmlformats.org/spreadsheetml/2006/main">
  <c r="B39" i="22" l="1"/>
  <c r="AQ26" i="5"/>
  <c r="AT26" i="5"/>
  <c r="AS26" i="5"/>
  <c r="AR26" i="5"/>
  <c r="AP26" i="5"/>
  <c r="AK26" i="5"/>
  <c r="AJ26" i="5"/>
  <c r="AI26" i="5"/>
  <c r="AH26" i="5"/>
  <c r="AG26" i="5"/>
  <c r="AF26" i="5"/>
  <c r="AE26" i="5"/>
  <c r="AD26" i="5"/>
  <c r="AC26" i="5"/>
  <c r="AB26" i="5"/>
  <c r="X26" i="5"/>
  <c r="W26" i="5"/>
  <c r="V26" i="5"/>
  <c r="U26" i="5"/>
  <c r="T26" i="5"/>
  <c r="S26" i="5"/>
  <c r="R26" i="5"/>
  <c r="P26" i="5"/>
  <c r="O26" i="5"/>
  <c r="N26" i="5"/>
  <c r="M26" i="5"/>
  <c r="AN54" i="15"/>
  <c r="AN52" i="15"/>
  <c r="AN45" i="15"/>
  <c r="AN37" i="15"/>
  <c r="AN31" i="15"/>
  <c r="AN32" i="15"/>
  <c r="AN33" i="15"/>
  <c r="AN34" i="15"/>
  <c r="AN30" i="15"/>
  <c r="AN27" i="15"/>
  <c r="AO33" i="15"/>
  <c r="AO30" i="15"/>
  <c r="AO27" i="15"/>
  <c r="AN24" i="15"/>
  <c r="W27" i="15"/>
  <c r="V24" i="15"/>
  <c r="AO24" i="15" s="1"/>
  <c r="V33" i="15"/>
  <c r="E34" i="15" l="1"/>
  <c r="T33" i="15"/>
  <c r="C34" i="15"/>
  <c r="T34" i="15" s="1"/>
  <c r="C33" i="15"/>
  <c r="E33" i="15" s="1"/>
  <c r="C32" i="15"/>
  <c r="E32" i="15" s="1"/>
  <c r="C31" i="15"/>
  <c r="E31" i="15" s="1"/>
  <c r="T31" i="15" l="1"/>
  <c r="T32" i="15"/>
  <c r="T27" i="15"/>
  <c r="E27" i="15"/>
  <c r="C27" i="15"/>
  <c r="A15" i="6" l="1"/>
  <c r="C49" i="7"/>
  <c r="C25" i="6" s="1"/>
  <c r="C48" i="7"/>
  <c r="B27" i="22" s="1"/>
  <c r="F54" i="15" l="1"/>
  <c r="G54" i="15"/>
  <c r="H54" i="15"/>
  <c r="I54" i="15"/>
  <c r="J54" i="15"/>
  <c r="K54" i="15"/>
  <c r="L54" i="15"/>
  <c r="M54" i="15"/>
  <c r="N54" i="15"/>
  <c r="O54" i="15"/>
  <c r="P54" i="15"/>
  <c r="Q54" i="15"/>
  <c r="R54" i="15"/>
  <c r="S54" i="15"/>
  <c r="U54" i="15"/>
  <c r="W54" i="15"/>
  <c r="X54" i="15"/>
  <c r="Y54" i="15"/>
  <c r="Z54" i="15"/>
  <c r="AA54" i="15"/>
  <c r="AB54" i="15"/>
  <c r="AC54" i="15"/>
  <c r="AD54" i="15"/>
  <c r="AE54" i="15"/>
  <c r="AF54" i="15"/>
  <c r="AG54" i="15"/>
  <c r="AH54" i="15"/>
  <c r="AI54" i="15"/>
  <c r="AJ54" i="15"/>
  <c r="AK54" i="15"/>
  <c r="AL54" i="15"/>
  <c r="AM54" i="15"/>
  <c r="AB52" i="15"/>
  <c r="AF52" i="15"/>
  <c r="F45" i="15"/>
  <c r="G45" i="15"/>
  <c r="H45" i="15"/>
  <c r="I45" i="15"/>
  <c r="J45" i="15"/>
  <c r="K45" i="15"/>
  <c r="L45" i="15"/>
  <c r="M45" i="15"/>
  <c r="N45" i="15"/>
  <c r="O45" i="15"/>
  <c r="P45" i="15"/>
  <c r="Q45" i="15"/>
  <c r="R45" i="15"/>
  <c r="S45" i="15"/>
  <c r="U45" i="15"/>
  <c r="W45" i="15"/>
  <c r="X45" i="15"/>
  <c r="Y45" i="15"/>
  <c r="Z45" i="15"/>
  <c r="AA45" i="15"/>
  <c r="AB45" i="15"/>
  <c r="AC45" i="15"/>
  <c r="AD45" i="15"/>
  <c r="AE45" i="15"/>
  <c r="AF45" i="15"/>
  <c r="AG45" i="15"/>
  <c r="AH45" i="15"/>
  <c r="AI45" i="15"/>
  <c r="AJ45" i="15"/>
  <c r="AK45" i="15"/>
  <c r="AL45" i="15"/>
  <c r="AM45" i="15"/>
  <c r="D54" i="15"/>
  <c r="U52" i="15"/>
  <c r="W30" i="15"/>
  <c r="W52" i="15" s="1"/>
  <c r="X52" i="15"/>
  <c r="Y52" i="15"/>
  <c r="Z30" i="15"/>
  <c r="Z52" i="15" s="1"/>
  <c r="AA30" i="15"/>
  <c r="AA52" i="15" s="1"/>
  <c r="AC52" i="15"/>
  <c r="AD52" i="15"/>
  <c r="AE52" i="15"/>
  <c r="AG52" i="15"/>
  <c r="AH52" i="15"/>
  <c r="AI52" i="15"/>
  <c r="AJ52" i="15"/>
  <c r="AK52" i="15"/>
  <c r="AL52" i="15"/>
  <c r="AM52" i="15"/>
  <c r="H24" i="15"/>
  <c r="I24" i="15"/>
  <c r="J24" i="15"/>
  <c r="K24" i="15"/>
  <c r="L24" i="15"/>
  <c r="M24" i="15"/>
  <c r="N24" i="15"/>
  <c r="O24" i="15"/>
  <c r="P24" i="15"/>
  <c r="Q24" i="15"/>
  <c r="R24" i="15"/>
  <c r="S24" i="15"/>
  <c r="U24" i="15"/>
  <c r="W24" i="15"/>
  <c r="X24" i="15"/>
  <c r="Y24" i="15"/>
  <c r="Z24" i="15"/>
  <c r="AA24" i="15"/>
  <c r="E30" i="15"/>
  <c r="E52" i="15" s="1"/>
  <c r="F30" i="15"/>
  <c r="F52" i="15" s="1"/>
  <c r="G30" i="15"/>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G24" i="15"/>
  <c r="C30" i="15" l="1"/>
  <c r="C52" i="15" s="1"/>
  <c r="B22" i="22"/>
  <c r="B23" i="22"/>
  <c r="B26" i="22"/>
  <c r="B31" i="22"/>
  <c r="B32" i="22"/>
  <c r="B33" i="22"/>
  <c r="B34" i="22"/>
  <c r="B35" i="22"/>
  <c r="B36" i="22"/>
  <c r="B37"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B21" i="22"/>
  <c r="C23" i="6"/>
  <c r="C24" i="6"/>
  <c r="C26" i="6"/>
  <c r="C22" i="6"/>
  <c r="C23" i="7"/>
  <c r="C25" i="7"/>
  <c r="C26" i="7"/>
  <c r="C27" i="7"/>
  <c r="C28" i="7"/>
  <c r="C29" i="7"/>
  <c r="C30" i="7"/>
  <c r="C31" i="7"/>
  <c r="C32" i="7"/>
  <c r="C33" i="7"/>
  <c r="C34" i="7"/>
  <c r="C35" i="7"/>
  <c r="C36" i="7"/>
  <c r="C37" i="7"/>
  <c r="C38" i="7"/>
  <c r="C41" i="7"/>
  <c r="C42" i="7"/>
  <c r="C43" i="7"/>
  <c r="C44" i="7"/>
  <c r="C45" i="7"/>
  <c r="C46" i="7"/>
  <c r="C22" i="7"/>
  <c r="C25" i="13" l="1"/>
  <c r="T30" i="15" l="1"/>
  <c r="T52" i="15" s="1"/>
  <c r="D39" i="16"/>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C54" i="16" l="1"/>
  <c r="D53" i="16"/>
  <c r="D54" i="16" s="1"/>
  <c r="A12" i="22"/>
  <c r="A15" i="22"/>
  <c r="A9" i="22"/>
  <c r="A5" i="22"/>
  <c r="A15" i="5"/>
  <c r="A12" i="5"/>
  <c r="A9" i="5"/>
  <c r="A5" i="5"/>
  <c r="A14" i="15"/>
  <c r="A11" i="15"/>
  <c r="A8" i="15"/>
  <c r="A4" i="15"/>
  <c r="A15" i="16"/>
  <c r="A12" i="16"/>
  <c r="A9" i="16"/>
  <c r="A5" i="16"/>
  <c r="A14" i="17"/>
  <c r="A11" i="17"/>
  <c r="A8" i="17"/>
  <c r="A4" i="17"/>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37" i="15" l="1"/>
  <c r="C45" i="15"/>
  <c r="C54" i="15"/>
  <c r="E54" i="15" l="1"/>
  <c r="E45" i="15"/>
  <c r="C28" i="6" l="1"/>
  <c r="V45" i="15" l="1"/>
  <c r="V54" i="15"/>
  <c r="AO37" i="15"/>
  <c r="AO54" i="15" l="1"/>
  <c r="T37" i="15" l="1"/>
  <c r="C24" i="15" l="1"/>
  <c r="E24" i="15" s="1"/>
  <c r="T54" i="15"/>
  <c r="T45" i="15"/>
  <c r="T24" i="15" l="1"/>
  <c r="D30" i="15" l="1"/>
  <c r="D52" i="15" s="1"/>
  <c r="V30" i="15" l="1"/>
  <c r="V52" i="15" s="1"/>
  <c r="D24" i="15"/>
</calcChain>
</file>

<file path=xl/sharedStrings.xml><?xml version="1.0" encoding="utf-8"?>
<sst xmlns="http://schemas.openxmlformats.org/spreadsheetml/2006/main" count="941" uniqueCount="515">
  <si>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</si>
  <si>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</si>
  <si>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</si>
  <si>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</si>
  <si>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</si>
  <si>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</si>
  <si>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</si>
  <si>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</si>
  <si>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</si>
  <si>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</si>
  <si>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</si>
  <si>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</si>
  <si>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</si>
  <si>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</si>
  <si>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</si>
  <si>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</si>
  <si>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</si>
  <si>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</si>
  <si>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</si>
  <si>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</si>
  <si>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</si>
  <si>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</si>
  <si>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</si>
  <si>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</si>
  <si>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</si>
  <si>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</si>
  <si>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</si>
  <si>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</si>
  <si>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</si>
  <si>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</si>
  <si>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</si>
  <si>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</si>
  <si>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</si>
  <si>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</si>
  <si>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</si>
  <si>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</si>
  <si>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</si>
  <si>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</si>
  <si>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</si>
  <si>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</si>
  <si>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</si>
  <si>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</si>
  <si>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</si>
  <si>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</si>
  <si>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</si>
  <si>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</si>
  <si>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</si>
  <si>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</si>
  <si>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</si>
  <si>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</si>
  <si>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</si>
  <si>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</si>
  <si>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</si>
  <si>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</si>
  <si>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</si>
  <si>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</si>
  <si>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</si>
  <si>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</si>
  <si>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</si>
  <si>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</si>
  <si>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</si>
  <si>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</si>
  <si>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</si>
  <si>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</si>
  <si>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</si>
  <si>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</si>
  <si>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</si>
  <si>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</si>
  <si>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</si>
  <si>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</si>
  <si>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</si>
  <si>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</si>
  <si>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</si>
  <si>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</si>
  <si>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</si>
  <si>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</si>
  <si>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</si>
  <si>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</si>
  <si>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</si>
  <si>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</si>
  <si>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</si>
  <si>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</si>
  <si>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</si>
  <si>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</si>
  <si>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</si>
  <si>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</si>
  <si>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</si>
  <si>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</si>
  <si>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</si>
  <si>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</si>
  <si>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</si>
  <si>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</si>
  <si>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</si>
  <si>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</si>
  <si>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</si>
  <si>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</si>
  <si>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</si>
  <si>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</si>
  <si>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</si>
  <si>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</si>
  <si>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</si>
  <si>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</si>
  <si>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</si>
  <si>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</si>
  <si>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</si>
  <si>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</si>
  <si>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</si>
  <si>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</si>
  <si>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</si>
  <si>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</si>
  <si>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</si>
  <si>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</si>
  <si>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</si>
  <si>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</si>
  <si>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</si>
  <si>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</si>
  <si>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</si>
  <si>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</si>
  <si>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</si>
  <si>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</si>
  <si>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</si>
  <si>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</si>
  <si>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</si>
  <si>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</si>
  <si>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</si>
  <si>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</si>
  <si>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</si>
  <si>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</si>
  <si>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</si>
  <si>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</si>
  <si>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</si>
  <si>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</si>
  <si>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</si>
  <si>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</si>
  <si>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</si>
  <si>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</si>
  <si>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</si>
  <si>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</si>
  <si>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</si>
  <si>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</si>
  <si>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</si>
  <si>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</si>
  <si>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</si>
  <si>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</si>
  <si>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</si>
  <si>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</si>
  <si>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</si>
  <si>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</si>
  <si>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</si>
  <si>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</si>
  <si>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</si>
  <si>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</si>
  <si>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</si>
  <si>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</si>
  <si>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</si>
  <si>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</si>
  <si>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</si>
  <si>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</si>
  <si>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</si>
  <si>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</si>
  <si>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</si>
  <si>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</si>
  <si>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</si>
  <si>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</si>
  <si>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</si>
  <si>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</si>
  <si>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</si>
  <si>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</si>
  <si>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</si>
  <si>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</si>
  <si>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</si>
  <si>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</si>
  <si>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</si>
  <si>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</si>
  <si>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</si>
  <si>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</si>
  <si>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</si>
  <si>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</si>
  <si>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</si>
  <si>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</si>
  <si>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</si>
  <si>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</si>
  <si>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</si>
  <si>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</si>
  <si>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</si>
  <si>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</si>
  <si>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</si>
  <si>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</si>
  <si>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</si>
  <si>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</si>
  <si>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</si>
  <si>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</si>
  <si>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</si>
  <si>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</si>
  <si>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</si>
  <si>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</si>
  <si>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</si>
  <si>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</si>
  <si>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</si>
  <si>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</si>
  <si>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</si>
  <si>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</si>
  <si>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</si>
  <si>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</si>
  <si>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</si>
  <si>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</si>
  <si>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</si>
  <si>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</si>
  <si>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</si>
  <si>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</si>
  <si>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</si>
  <si>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</si>
  <si>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</si>
  <si>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</si>
  <si>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</si>
  <si>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</si>
  <si>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</si>
  <si>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</si>
  <si>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</si>
  <si>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</si>
  <si>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</si>
  <si>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</si>
  <si>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</si>
  <si>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</si>
  <si>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</si>
  <si>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</si>
  <si>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</si>
  <si>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</si>
  <si>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</si>
  <si>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</si>
  <si>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</si>
  <si>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</si>
  <si>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</si>
  <si>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</si>
  <si>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</si>
  <si>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</si>
  <si>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</si>
  <si>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</si>
  <si>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</si>
  <si>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</si>
  <si>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</si>
  <si>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</si>
  <si>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</si>
  <si>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</si>
  <si>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</si>
  <si>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</si>
  <si>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</si>
  <si>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</si>
  <si>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</si>
  <si>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</si>
  <si>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</si>
  <si>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</si>
  <si>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</si>
  <si>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</si>
  <si>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</si>
  <si>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</si>
  <si>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</si>
  <si>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</si>
  <si>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</si>
  <si>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</si>
  <si>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</si>
  <si>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</si>
  <si>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</si>
  <si>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</si>
  <si>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</si>
  <si>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</si>
  <si>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</si>
  <si>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</si>
  <si>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</si>
  <si>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</si>
  <si>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</si>
  <si>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</si>
  <si>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</si>
  <si>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</si>
  <si>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</si>
  <si>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</si>
  <si>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</si>
  <si>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</si>
  <si>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</si>
  <si>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</si>
  <si>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</si>
  <si>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</si>
  <si>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</si>
  <si>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</si>
  <si>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</si>
  <si>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</si>
  <si>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</si>
  <si>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</si>
  <si>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</si>
  <si>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</si>
  <si>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</si>
  <si>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</si>
  <si>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</si>
  <si>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</si>
  <si>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</si>
  <si>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</si>
  <si>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</si>
  <si>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</si>
  <si>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</si>
  <si>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</si>
  <si>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</si>
  <si>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</si>
  <si>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</si>
  <si>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</si>
  <si>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</si>
  <si>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</si>
  <si>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</si>
  <si>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</si>
  <si>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</si>
  <si>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</si>
  <si>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</si>
  <si>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</si>
  <si>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</si>
  <si>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</si>
  <si>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</si>
  <si>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</si>
  <si>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</si>
  <si>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</si>
  <si>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</si>
  <si>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</si>
  <si>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</si>
  <si>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</si>
  <si>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</si>
  <si>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</si>
  <si>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</si>
  <si>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</si>
  <si>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</si>
  <si>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</si>
  <si>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</si>
  <si>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</si>
  <si>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</si>
  <si>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</si>
  <si>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</si>
  <si>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</si>
  <si>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</si>
  <si>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</si>
  <si>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</si>
  <si>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</si>
  <si>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</si>
  <si>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</si>
  <si>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</si>
  <si>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</si>
  <si>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</si>
  <si>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</si>
  <si>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</si>
  <si>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</si>
  <si>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</si>
  <si>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</si>
  <si>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</si>
  <si>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</si>
  <si>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</si>
  <si>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</si>
  <si>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</si>
  <si>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</si>
  <si>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</si>
  <si>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</si>
  <si>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</si>
  <si>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</si>
  <si>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</si>
  <si>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</si>
  <si>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</si>
  <si>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</si>
  <si>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</si>
  <si>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</si>
  <si>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</si>
  <si>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</si>
  <si>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</si>
  <si>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</si>
  <si>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</si>
  <si>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</si>
  <si>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</si>
  <si>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</si>
  <si>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</si>
  <si>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</si>
  <si>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</si>
  <si>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</si>
  <si>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</si>
  <si>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</si>
  <si>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</si>
  <si>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</si>
  <si>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</si>
  <si>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</si>
  <si>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</si>
  <si>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</si>
  <si>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</si>
  <si>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</si>
  <si>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</si>
  <si>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</si>
  <si>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</si>
  <si>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</si>
  <si>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</si>
  <si>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</si>
  <si>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</si>
  <si>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</si>
  <si>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</si>
  <si>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</si>
  <si>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</si>
  <si>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</si>
  <si>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</si>
  <si>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</si>
  <si>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</si>
  <si>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</si>
  <si>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</si>
  <si>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</si>
  <si>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</si>
  <si>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</si>
  <si>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</si>
  <si>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</si>
  <si>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</si>
  <si>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</si>
  <si>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</si>
  <si>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</si>
  <si>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</si>
  <si>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</si>
  <si>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</si>
  <si>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</si>
  <si>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</si>
  <si>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</si>
  <si>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</si>
  <si>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</si>
  <si>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</si>
  <si>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</si>
  <si>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</si>
  <si>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</si>
  <si>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</si>
  <si>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</si>
  <si>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</si>
  <si>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</si>
  <si>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</si>
  <si>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</si>
  <si>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</si>
  <si>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</si>
  <si>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</si>
  <si>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</si>
  <si>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</si>
  <si>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</si>
  <si>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</si>
  <si>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</si>
  <si>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</si>
  <si>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</si>
  <si>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</si>
  <si>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</si>
  <si>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</si>
  <si>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</si>
  <si>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</si>
  <si>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</si>
  <si>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</si>
  <si>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</si>
  <si>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</si>
  <si>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</si>
  <si>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</si>
  <si>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</si>
  <si>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</si>
  <si>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</si>
  <si>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</si>
  <si>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</si>
  <si>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</si>
  <si>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</si>
  <si>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</si>
  <si>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</si>
  <si>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</si>
  <si>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</si>
  <si>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</si>
  <si>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</si>
  <si>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</si>
  <si>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</si>
  <si>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</si>
  <si>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</si>
  <si>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</si>
  <si>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</si>
  <si>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</si>
  <si>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</si>
  <si>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</si>
  <si>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</si>
  <si>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</si>
  <si>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</si>
  <si>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</si>
  <si>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</si>
  <si>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</si>
  <si>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</si>
  <si>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</si>
  <si>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</si>
  <si>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</si>
  <si>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</si>
  <si>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</si>
  <si>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</si>
  <si>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</si>
  <si>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</si>
  <si>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</si>
  <si>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Т1</t>
  </si>
  <si>
    <t>1970</t>
  </si>
  <si>
    <t>Сметная стоимость проекта в ценах 2020 года с НДС, млн. руб.</t>
  </si>
  <si>
    <t>H_KVK4</t>
  </si>
  <si>
    <t>КТП-729п</t>
  </si>
  <si>
    <t>ТМ 160 кВа</t>
  </si>
  <si>
    <t>КТП 180 кВа</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</si>
  <si>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</si>
  <si>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</si>
  <si>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План (факт) года 2019</t>
  </si>
  <si>
    <t xml:space="preserve"> по состоянию на 01.01.2020</t>
  </si>
  <si>
    <t>Замена ТП в составе ТМ 160 кВа на КТП 180 кВа (в/з Восточный-1 ул. Автолюбителей КТП - 729п)</t>
  </si>
  <si>
    <t>Н</t>
  </si>
  <si>
    <t>Сметный расчет в соответствии с НЦС</t>
  </si>
  <si>
    <t>не требуется</t>
  </si>
  <si>
    <t>нд</t>
  </si>
  <si>
    <t>Длительная подготовка конкурсной документации</t>
  </si>
  <si>
    <t>Замещение (обновление) оборудования/повышение экономической эффективности (мероприятия направленные на снижение эксплуатационных затрат) оказания услуг в сфере электроэнергетики</t>
  </si>
  <si>
    <t>Факт (предложение по корректировке)</t>
  </si>
  <si>
    <t>ООО "Краснодар Водоканал"</t>
  </si>
  <si>
    <t>передача ЭЭ</t>
  </si>
  <si>
    <t>объем заключенного договора в ценах __2020____ года с НДС, млн. руб.</t>
  </si>
  <si>
    <t>Год раскрытия информации: 2021 год</t>
  </si>
  <si>
    <t>2021</t>
  </si>
  <si>
    <t>* в графе "после" указаны плановые значения, т.к. проект не завершен</t>
  </si>
  <si>
    <t>Предложение по корректировке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</si>
</sst>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166"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11" fillId="0" borderId="0" xfId="2" applyFont="1" applyFill="1" applyAlignment="1">
      <alignment vertical="center"/>
    </xf>
    <xf numFmtId="0" fontId="12" fillId="0" borderId="0" xfId="2" applyFont="1" applyFill="1" applyAlignment="1">
      <alignment vertical="center"/>
    </xf>
    <xf numFmtId="167" fontId="11" fillId="0" borderId="1" xfId="1" applyNumberFormat="1"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4" fillId="0" borderId="0" xfId="1" applyFont="1" applyFill="1" applyBorder="1" applyAlignment="1">
      <alignment horizontal="center"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6"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4" fillId="0" borderId="0" xfId="1" applyFont="1" applyFill="1" applyAlignment="1">
      <alignment horizontal="center" vertical="center"/>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0" fontId="43" fillId="0" borderId="0" xfId="52" applyFont="1" applyFill="1" applyAlignment="1">
      <alignment vertical="center"/>
    </xf>
    <xf numFmtId="4" fontId="11" fillId="0" borderId="1" xfId="2" applyNumberFormat="1" applyFont="1" applyFill="1" applyBorder="1" applyAlignment="1">
      <alignment horizontal="center" vertical="center"/>
    </xf>
    <xf numFmtId="4" fontId="11" fillId="0" borderId="1" xfId="1" applyNumberFormat="1" applyFont="1" applyFill="1" applyBorder="1" applyAlignment="1">
      <alignment horizontal="center" vertical="center"/>
    </xf>
    <xf numFmtId="166" fontId="11" fillId="0" borderId="1" xfId="2" applyNumberFormat="1" applyFont="1" applyFill="1" applyBorder="1" applyAlignment="1">
      <alignment horizontal="left" vertical="center" wrapText="1"/>
    </xf>
    <xf numFmtId="166" fontId="41" fillId="0" borderId="45" xfId="2" applyNumberFormat="1" applyFont="1" applyFill="1" applyBorder="1" applyAlignment="1">
      <alignment horizontal="justify"/>
    </xf>
    <xf numFmtId="0" fontId="11" fillId="0" borderId="1" xfId="2" applyFont="1" applyFill="1" applyBorder="1" applyAlignment="1">
      <alignment wrapText="1"/>
    </xf>
    <xf numFmtId="166" fontId="11" fillId="0" borderId="1" xfId="2" applyNumberFormat="1" applyFont="1" applyFill="1" applyBorder="1" applyAlignment="1">
      <alignment vertical="center"/>
    </xf>
    <xf numFmtId="0" fontId="37" fillId="0" borderId="1" xfId="49" applyNumberFormat="1" applyFont="1" applyFill="1" applyBorder="1" applyAlignment="1">
      <alignment horizontal="center" vertical="center"/>
    </xf>
    <xf numFmtId="0"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0" fontId="41" fillId="0" borderId="45" xfId="2" applyNumberFormat="1" applyFont="1" applyFill="1" applyBorder="1" applyAlignment="1">
      <alignment horizontal="justify"/>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9"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3" fillId="0" borderId="6" xfId="62" applyFont="1" applyFill="1" applyBorder="1" applyAlignment="1">
      <alignment horizontal="center" vertical="center" wrapText="1"/>
    </xf>
    <xf numFmtId="0" fontId="67" fillId="0" borderId="0" xfId="1" applyNumberFormat="1" applyFont="1" applyFill="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8" fillId="0" borderId="0" xfId="1" applyFont="1" applyAlignment="1">
      <alignment horizontal="center" vertical="center"/>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7"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D65-46BE-82F3-72A0E76EE915}"/>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D65-46BE-82F3-72A0E76EE915}"/>
            </c:ext>
          </c:extLst>
        </c:ser>
        <c:dLbls>
          <c:showLegendKey val="0"/>
          <c:showVal val="0"/>
          <c:showCatName val="0"/>
          <c:showSerName val="0"/>
          <c:showPercent val="0"/>
          <c:showBubbleSize val="0"/>
        </c:dLbls>
        <c:marker val="1"/>
        <c:smooth val="0"/>
        <c:axId val="115160576"/>
        <c:axId val="115162112"/>
      </c:lineChart>
      <c:catAx>
        <c:axId val="115160576"/>
        <c:scaling>
          <c:orientation val="minMax"/>
        </c:scaling>
        <c:delete val="0"/>
        <c:axPos val="b"/>
        <c:numFmt formatCode="General" sourceLinked="1"/>
        <c:majorTickMark val="out"/>
        <c:minorTickMark val="none"/>
        <c:tickLblPos val="nextTo"/>
        <c:crossAx val="115162112"/>
        <c:crosses val="autoZero"/>
        <c:auto val="1"/>
        <c:lblAlgn val="ctr"/>
        <c:lblOffset val="100"/>
        <c:noMultiLvlLbl val="0"/>
      </c:catAx>
      <c:valAx>
        <c:axId val="115162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51605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7;&#1042;&#1054;&#104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4;&#1090;&#1095;&#1077;&#1090;%20&#1087;&#1086;%20&#1055;&#1047;%20&#1087;&#1086;%20&#1048;&#1055;&#1056;%20&#1079;&#1072;%203&#1082;&#1074;.%202020&#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row>
        <row r="5">
          <cell r="D5">
            <v>0.47595243910625384</v>
          </cell>
          <cell r="AB5">
            <v>0.18</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5">
          <cell r="E5" t="str">
            <v>Реконструкция трансформаторных и иных подстанций</v>
          </cell>
        </row>
        <row r="6">
          <cell r="E6" t="str">
            <v>Замещение (обновление) электрической сети</v>
          </cell>
        </row>
        <row r="8">
          <cell r="E8" t="str">
            <v>-</v>
          </cell>
        </row>
        <row r="9">
          <cell r="E9" t="str">
            <v>Краснодарский край</v>
          </cell>
        </row>
        <row r="10">
          <cell r="E10" t="str">
            <v>г.  Краснодар</v>
          </cell>
        </row>
        <row r="11">
          <cell r="E11" t="str">
            <v>не требуется</v>
          </cell>
        </row>
        <row r="12">
          <cell r="E12" t="str">
            <v>не требуется</v>
          </cell>
        </row>
        <row r="13">
          <cell r="E13" t="str">
            <v>не требуется</v>
          </cell>
        </row>
        <row r="14">
          <cell r="E14" t="str">
            <v xml:space="preserve"> земельный участок в аренде кадастровый номер 23:43:0426011:4. </v>
          </cell>
        </row>
        <row r="15">
          <cell r="E15" t="str">
            <v>не требуется</v>
          </cell>
        </row>
        <row r="16">
          <cell r="E16" t="str">
            <v>объект местного значения</v>
          </cell>
        </row>
        <row r="17">
          <cell r="E17" t="str">
            <v>нд</v>
          </cell>
        </row>
        <row r="18">
          <cell r="E18" t="str">
            <v>не требуется</v>
          </cell>
        </row>
        <row r="19">
          <cell r="E19" t="str">
            <v>не требуется</v>
          </cell>
        </row>
        <row r="20">
          <cell r="E20" t="str">
            <v>-</v>
          </cell>
        </row>
        <row r="21">
          <cell r="E21" t="str">
            <v>не требуется</v>
          </cell>
        </row>
        <row r="24">
          <cell r="E24" t="str">
            <v>не требуется</v>
          </cell>
        </row>
        <row r="25">
          <cell r="E25" t="str">
            <v>не требуется</v>
          </cell>
        </row>
        <row r="26">
          <cell r="E26" t="str">
            <v>не предусмотрены</v>
          </cell>
        </row>
        <row r="27">
          <cell r="E27">
            <v>0.128</v>
          </cell>
        </row>
        <row r="28">
          <cell r="E28">
            <v>0.79900000000000004</v>
          </cell>
        </row>
        <row r="29">
          <cell r="E29">
            <v>0.04</v>
          </cell>
        </row>
        <row r="34">
          <cell r="E34" t="str">
            <v>Замена изношенного и/или поврежденного оборудования с истекшим скроком эксплуатации</v>
          </cell>
        </row>
        <row r="35">
          <cell r="E35" t="str">
            <v>повышение индекса технического состояния ТП до 100</v>
          </cell>
        </row>
        <row r="36">
          <cell r="E36" t="str">
            <v>ТП в составе ТМ 160 кВа</v>
          </cell>
        </row>
        <row r="38">
          <cell r="E38" t="str">
            <v>Проектирование, закупка оборудования, строительно-монтажные работы</v>
          </cell>
        </row>
        <row r="40">
          <cell r="E40">
            <v>2020</v>
          </cell>
        </row>
        <row r="44">
          <cell r="E44" t="str">
            <v>в/з Восточный-1, ул. Автолюбителей КТП - 729п</v>
          </cell>
        </row>
        <row r="45">
          <cell r="E45" t="str">
            <v>Краснодарский край, г. Краснодар</v>
          </cell>
        </row>
        <row r="46">
          <cell r="E46" t="str">
            <v>реконструкция</v>
          </cell>
        </row>
        <row r="49">
          <cell r="E49" t="str">
            <v>-</v>
          </cell>
        </row>
        <row r="54">
          <cell r="E54">
            <v>0</v>
          </cell>
        </row>
        <row r="55">
          <cell r="E55">
            <v>0</v>
          </cell>
        </row>
        <row r="56">
          <cell r="E56" t="str">
            <v>-</v>
          </cell>
        </row>
        <row r="57">
          <cell r="E57" t="str">
            <v>-</v>
          </cell>
        </row>
        <row r="58">
          <cell r="E58" t="str">
            <v>-</v>
          </cell>
        </row>
        <row r="59">
          <cell r="E59" t="str">
            <v>-</v>
          </cell>
        </row>
        <row r="60">
          <cell r="E60">
            <v>0</v>
          </cell>
        </row>
        <row r="65">
          <cell r="E65">
            <v>0</v>
          </cell>
        </row>
        <row r="66">
          <cell r="E66" t="str">
            <v>-</v>
          </cell>
        </row>
        <row r="67">
          <cell r="E67" t="str">
            <v>-</v>
          </cell>
        </row>
        <row r="68">
          <cell r="E68" t="str">
            <v>-</v>
          </cell>
        </row>
        <row r="69">
          <cell r="E69" t="str">
            <v>-</v>
          </cell>
        </row>
        <row r="70">
          <cell r="E70" t="str">
            <v>-</v>
          </cell>
        </row>
        <row r="71">
          <cell r="E71" t="str">
            <v>-</v>
          </cell>
        </row>
        <row r="72">
          <cell r="E72" t="str">
            <v>-</v>
          </cell>
        </row>
        <row r="73">
          <cell r="E73" t="str">
            <v>-</v>
          </cell>
        </row>
        <row r="74">
          <cell r="E74" t="str">
            <v>-</v>
          </cell>
        </row>
        <row r="75">
          <cell r="E75" t="str">
            <v>-</v>
          </cell>
        </row>
        <row r="76">
          <cell r="E76" t="str">
            <v>-</v>
          </cell>
        </row>
        <row r="77">
          <cell r="E77" t="str">
            <v>-</v>
          </cell>
        </row>
        <row r="78">
          <cell r="E78" t="str">
            <v>-</v>
          </cell>
        </row>
        <row r="79">
          <cell r="E79" t="str">
            <v>-</v>
          </cell>
        </row>
        <row r="80">
          <cell r="E80">
            <v>0</v>
          </cell>
        </row>
        <row r="81">
          <cell r="E81">
            <v>0</v>
          </cell>
        </row>
        <row r="82">
          <cell r="E82">
            <v>0</v>
          </cell>
        </row>
        <row r="83">
          <cell r="E83">
            <v>0</v>
          </cell>
        </row>
        <row r="84">
          <cell r="E84">
            <v>0</v>
          </cell>
        </row>
        <row r="85">
          <cell r="E85" t="str">
            <v>-</v>
          </cell>
        </row>
        <row r="86">
          <cell r="E86" t="str">
            <v>-</v>
          </cell>
        </row>
        <row r="87">
          <cell r="E87" t="str">
            <v>-</v>
          </cell>
        </row>
        <row r="88">
          <cell r="E88" t="str">
            <v>-</v>
          </cell>
        </row>
        <row r="89">
          <cell r="E89" t="str">
            <v>-</v>
          </cell>
        </row>
        <row r="90">
          <cell r="E90" t="str">
            <v>-</v>
          </cell>
        </row>
        <row r="91">
          <cell r="E91" t="str">
            <v>-</v>
          </cell>
        </row>
        <row r="92">
          <cell r="E92" t="str">
            <v>-</v>
          </cell>
        </row>
        <row r="93">
          <cell r="E93" t="str">
            <v>-</v>
          </cell>
        </row>
        <row r="94">
          <cell r="E94" t="str">
            <v>-</v>
          </cell>
        </row>
        <row r="95">
          <cell r="E95" t="str">
            <v>-</v>
          </cell>
        </row>
        <row r="96">
          <cell r="E96" t="str">
            <v>-</v>
          </cell>
        </row>
        <row r="97">
          <cell r="E97">
            <v>0</v>
          </cell>
        </row>
        <row r="98">
          <cell r="E98">
            <v>0</v>
          </cell>
        </row>
        <row r="99">
          <cell r="E99">
            <v>0</v>
          </cell>
        </row>
        <row r="100">
          <cell r="E100">
            <v>0</v>
          </cell>
        </row>
        <row r="101">
          <cell r="E10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4">
          <cell r="A4" t="str">
            <v>Замена ТП в составе ТМ 2х400 кВа на КТП 2х400 кВа (КНС Гидрострой, ТП-460п)</v>
          </cell>
        </row>
        <row r="7">
          <cell r="E7">
            <v>0.47595243910625384</v>
          </cell>
          <cell r="O7">
            <v>0.40334952466631685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 Квартал_ГКПЗ"/>
    </sheetNames>
    <sheetDataSet>
      <sheetData sheetId="0">
        <row r="29">
          <cell r="L29" t="str">
            <v>Материально-технические ресурсы</v>
          </cell>
          <cell r="M29" t="str">
            <v>Поставка трансформаторов ТГМ</v>
          </cell>
          <cell r="O29">
            <v>231.47193999999999</v>
          </cell>
          <cell r="Q29">
            <v>231.47193999999999</v>
          </cell>
          <cell r="R29" t="str">
            <v>Конкурентный отбор ЭТП</v>
          </cell>
          <cell r="S29" t="str">
            <v>Конкурентный отбор ЭТП</v>
          </cell>
          <cell r="U29" t="str">
            <v>2</v>
          </cell>
          <cell r="V29" t="str">
            <v>ООО "Ростовская Электротехническая Компания"/ООО ПКФ "Электрощит"</v>
          </cell>
          <cell r="W29" t="str">
            <v>217,416/216,015</v>
          </cell>
          <cell r="AA29">
            <v>216.01499999999999</v>
          </cell>
          <cell r="AB29" t="str">
            <v>ООО "Ростовская Электротехническая Компания"</v>
          </cell>
          <cell r="AC29">
            <v>259.21800000000002</v>
          </cell>
          <cell r="AD29">
            <v>259.21800000000002</v>
          </cell>
          <cell r="AE29">
            <v>32008996841</v>
          </cell>
          <cell r="AF29" t="str">
            <v>http://etp.gpb.ru</v>
          </cell>
          <cell r="AG29">
            <v>43907</v>
          </cell>
          <cell r="AI29">
            <v>43938</v>
          </cell>
          <cell r="AJ29">
            <v>43978</v>
          </cell>
          <cell r="AP29">
            <v>44007</v>
          </cell>
          <cell r="AQ29">
            <v>44070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8" zoomScale="85" zoomScaleSheetLayoutView="85" workbookViewId="0">
      <selection activeCell="C25" sqref="C25"/>
    </sheetView>
  </sheetViews>
  <sheetFormatPr defaultColWidth="9.140625" defaultRowHeight="15" x14ac:dyDescent="0.25"/>
  <cols>
    <col min="1" max="1" width="6.140625" style="198" customWidth="1"/>
    <col min="2" max="2" width="53.5703125" style="198" customWidth="1"/>
    <col min="3" max="3" width="91.42578125" style="198" customWidth="1"/>
    <col min="4" max="4" width="12" style="198" customWidth="1"/>
    <col min="5" max="5" width="14.42578125" style="198" customWidth="1"/>
    <col min="6" max="6" width="36.5703125" style="198" customWidth="1"/>
    <col min="7" max="7" width="20" style="198" customWidth="1"/>
    <col min="8" max="8" width="25.5703125" style="198" customWidth="1"/>
    <col min="9" max="9" width="16.42578125" style="198" customWidth="1"/>
    <col min="10" max="16384" width="9.140625" style="198"/>
  </cols>
  <sheetData>
    <row r="1" spans="1:22" s="15" customFormat="1" ht="18.75" customHeight="1" x14ac:dyDescent="0.2">
      <c r="A1" s="180"/>
      <c r="C1" s="181" t="s">
        <v>69</v>
      </c>
    </row>
    <row r="2" spans="1:22" s="15" customFormat="1" ht="18.75" customHeight="1" x14ac:dyDescent="0.3">
      <c r="A2" s="180"/>
      <c r="C2" s="182" t="s">
        <v>11</v>
      </c>
    </row>
    <row r="3" spans="1:22" s="15" customFormat="1" ht="18.75" x14ac:dyDescent="0.3">
      <c r="A3" s="183"/>
      <c r="C3" s="182" t="s">
        <v>68</v>
      </c>
    </row>
    <row r="4" spans="1:22" s="15" customFormat="1" ht="18" x14ac:dyDescent="0.35">
      <c r="A4" s="183"/>
      <c r="H4" s="182"/>
    </row>
    <row r="5" spans="1:22" s="15" customFormat="1" ht="15.75" x14ac:dyDescent="0.25">
      <c r="A5" s="230" t="s">
        <v>511</v>
      </c>
      <c r="B5" s="230"/>
      <c r="C5" s="230"/>
      <c r="D5" s="143"/>
      <c r="E5" s="143"/>
      <c r="F5" s="143"/>
      <c r="G5" s="143"/>
      <c r="H5" s="143"/>
      <c r="I5" s="143"/>
      <c r="J5" s="143"/>
    </row>
    <row r="6" spans="1:22" s="15" customFormat="1" ht="18" x14ac:dyDescent="0.35">
      <c r="A6" s="183"/>
      <c r="H6" s="182"/>
    </row>
    <row r="7" spans="1:22" s="15" customFormat="1" ht="18.75" x14ac:dyDescent="0.2">
      <c r="A7" s="234" t="s">
        <v>10</v>
      </c>
      <c r="B7" s="234"/>
      <c r="C7" s="234"/>
      <c r="D7" s="184"/>
      <c r="E7" s="184"/>
      <c r="F7" s="184"/>
      <c r="G7" s="184"/>
      <c r="H7" s="184"/>
      <c r="I7" s="184"/>
      <c r="J7" s="184"/>
      <c r="K7" s="184"/>
      <c r="L7" s="184"/>
      <c r="M7" s="184"/>
      <c r="N7" s="184"/>
      <c r="O7" s="184"/>
      <c r="P7" s="184"/>
      <c r="Q7" s="184"/>
      <c r="R7" s="184"/>
      <c r="S7" s="184"/>
      <c r="T7" s="184"/>
      <c r="U7" s="184"/>
      <c r="V7" s="184"/>
    </row>
    <row r="8" spans="1:22" s="15" customFormat="1" ht="17.45" x14ac:dyDescent="0.25">
      <c r="A8" s="185"/>
      <c r="B8" s="185"/>
      <c r="C8" s="185"/>
      <c r="D8" s="185"/>
      <c r="E8" s="185"/>
      <c r="F8" s="185"/>
      <c r="G8" s="185"/>
      <c r="H8" s="185"/>
      <c r="I8" s="184"/>
      <c r="J8" s="184"/>
      <c r="K8" s="184"/>
      <c r="L8" s="184"/>
      <c r="M8" s="184"/>
      <c r="N8" s="184"/>
      <c r="O8" s="184"/>
      <c r="P8" s="184"/>
      <c r="Q8" s="184"/>
      <c r="R8" s="184"/>
      <c r="S8" s="184"/>
      <c r="T8" s="184"/>
      <c r="U8" s="184"/>
      <c r="V8" s="184"/>
    </row>
    <row r="9" spans="1:22" s="15" customFormat="1" ht="18.75" x14ac:dyDescent="0.2">
      <c r="A9" s="237" t="s">
        <v>479</v>
      </c>
      <c r="B9" s="237"/>
      <c r="C9" s="237"/>
      <c r="D9" s="186"/>
      <c r="E9" s="186"/>
      <c r="F9" s="186"/>
      <c r="G9" s="186"/>
      <c r="H9" s="186"/>
      <c r="I9" s="184"/>
      <c r="J9" s="184"/>
      <c r="K9" s="184"/>
      <c r="L9" s="184"/>
      <c r="M9" s="184"/>
      <c r="N9" s="184"/>
      <c r="O9" s="184"/>
      <c r="P9" s="184"/>
      <c r="Q9" s="184"/>
      <c r="R9" s="184"/>
      <c r="S9" s="184"/>
      <c r="T9" s="184"/>
      <c r="U9" s="184"/>
      <c r="V9" s="184"/>
    </row>
    <row r="10" spans="1:22" s="15" customFormat="1" ht="18.75" x14ac:dyDescent="0.2">
      <c r="A10" s="231" t="s">
        <v>9</v>
      </c>
      <c r="B10" s="231"/>
      <c r="C10" s="231"/>
      <c r="D10" s="187"/>
      <c r="E10" s="187"/>
      <c r="F10" s="187"/>
      <c r="G10" s="187"/>
      <c r="H10" s="187"/>
      <c r="I10" s="184"/>
      <c r="J10" s="184"/>
      <c r="K10" s="184"/>
      <c r="L10" s="184"/>
      <c r="M10" s="184"/>
      <c r="N10" s="184"/>
      <c r="O10" s="184"/>
      <c r="P10" s="184"/>
      <c r="Q10" s="184"/>
      <c r="R10" s="184"/>
      <c r="S10" s="184"/>
      <c r="T10" s="184"/>
      <c r="U10" s="184"/>
      <c r="V10" s="184"/>
    </row>
    <row r="11" spans="1:22" s="15" customFormat="1" ht="17.45" x14ac:dyDescent="0.25">
      <c r="A11" s="185"/>
      <c r="B11" s="185"/>
      <c r="C11" s="185"/>
      <c r="D11" s="185"/>
      <c r="E11" s="185"/>
      <c r="F11" s="185"/>
      <c r="G11" s="185"/>
      <c r="H11" s="185"/>
      <c r="I11" s="184"/>
      <c r="J11" s="184"/>
      <c r="K11" s="184"/>
      <c r="L11" s="184"/>
      <c r="M11" s="184"/>
      <c r="N11" s="184"/>
      <c r="O11" s="184"/>
      <c r="P11" s="184"/>
      <c r="Q11" s="184"/>
      <c r="R11" s="184"/>
      <c r="S11" s="184"/>
      <c r="T11" s="184"/>
      <c r="U11" s="184"/>
      <c r="V11" s="184"/>
    </row>
    <row r="12" spans="1:22" s="15" customFormat="1" ht="17.45" x14ac:dyDescent="0.25">
      <c r="A12" s="236" t="s">
        <v>492</v>
      </c>
      <c r="B12" s="236"/>
      <c r="C12" s="236"/>
      <c r="D12" s="186"/>
      <c r="E12" s="186"/>
      <c r="F12" s="186"/>
      <c r="G12" s="186"/>
      <c r="H12" s="186"/>
      <c r="I12" s="184"/>
      <c r="J12" s="184"/>
      <c r="K12" s="184"/>
      <c r="L12" s="184"/>
      <c r="M12" s="184"/>
      <c r="N12" s="184"/>
      <c r="O12" s="184"/>
      <c r="P12" s="184"/>
      <c r="Q12" s="184"/>
      <c r="R12" s="184"/>
      <c r="S12" s="184"/>
      <c r="T12" s="184"/>
      <c r="U12" s="184"/>
      <c r="V12" s="184"/>
    </row>
    <row r="13" spans="1:22" s="15" customFormat="1" ht="18.75" x14ac:dyDescent="0.2">
      <c r="A13" s="231" t="s">
        <v>8</v>
      </c>
      <c r="B13" s="231"/>
      <c r="C13" s="231"/>
      <c r="D13" s="187"/>
      <c r="E13" s="187"/>
      <c r="F13" s="187"/>
      <c r="G13" s="187"/>
      <c r="H13" s="187"/>
      <c r="I13" s="184"/>
      <c r="J13" s="184"/>
      <c r="K13" s="184"/>
      <c r="L13" s="184"/>
      <c r="M13" s="184"/>
      <c r="N13" s="184"/>
      <c r="O13" s="184"/>
      <c r="P13" s="184"/>
      <c r="Q13" s="184"/>
      <c r="R13" s="184"/>
      <c r="S13" s="184"/>
      <c r="T13" s="184"/>
      <c r="U13" s="184"/>
      <c r="V13" s="184"/>
    </row>
    <row r="14" spans="1:22" s="188" customFormat="1" ht="15.75" customHeight="1"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row>
    <row r="15" spans="1:22" s="189" customFormat="1" ht="15.75" x14ac:dyDescent="0.2">
      <c r="A15" s="235" t="s">
        <v>500</v>
      </c>
      <c r="B15" s="236"/>
      <c r="C15" s="236"/>
      <c r="D15" s="186"/>
      <c r="E15" s="186"/>
      <c r="F15" s="186"/>
      <c r="G15" s="186"/>
      <c r="H15" s="186"/>
      <c r="I15" s="186"/>
      <c r="J15" s="186"/>
      <c r="K15" s="186"/>
      <c r="L15" s="186"/>
      <c r="M15" s="186"/>
      <c r="N15" s="186"/>
      <c r="O15" s="186"/>
      <c r="P15" s="186"/>
      <c r="Q15" s="186"/>
      <c r="R15" s="186"/>
      <c r="S15" s="186"/>
      <c r="T15" s="186"/>
      <c r="U15" s="186"/>
      <c r="V15" s="186"/>
    </row>
    <row r="16" spans="1:22" s="189" customFormat="1" ht="15" customHeight="1" x14ac:dyDescent="0.2">
      <c r="A16" s="231" t="s">
        <v>6</v>
      </c>
      <c r="B16" s="231"/>
      <c r="C16" s="231"/>
      <c r="D16" s="187"/>
      <c r="E16" s="187"/>
      <c r="F16" s="187"/>
      <c r="G16" s="187"/>
      <c r="H16" s="187"/>
      <c r="I16" s="187"/>
      <c r="J16" s="187"/>
      <c r="K16" s="187"/>
      <c r="L16" s="187"/>
      <c r="M16" s="187"/>
      <c r="N16" s="187"/>
      <c r="O16" s="187"/>
      <c r="P16" s="187"/>
      <c r="Q16" s="187"/>
      <c r="R16" s="187"/>
      <c r="S16" s="187"/>
      <c r="T16" s="187"/>
      <c r="U16" s="187"/>
      <c r="V16" s="187"/>
    </row>
    <row r="17" spans="1:22" s="189" customFormat="1" ht="15" customHeight="1" x14ac:dyDescent="0.25">
      <c r="A17" s="190"/>
      <c r="B17" s="190"/>
      <c r="C17" s="190"/>
      <c r="D17" s="190"/>
      <c r="E17" s="190"/>
      <c r="F17" s="190"/>
      <c r="G17" s="190"/>
      <c r="H17" s="190"/>
      <c r="I17" s="190"/>
      <c r="J17" s="190"/>
      <c r="K17" s="190"/>
      <c r="L17" s="190"/>
      <c r="M17" s="190"/>
      <c r="N17" s="190"/>
      <c r="O17" s="190"/>
      <c r="P17" s="190"/>
      <c r="Q17" s="190"/>
      <c r="R17" s="190"/>
      <c r="S17" s="190"/>
    </row>
    <row r="18" spans="1:22" s="189" customFormat="1" ht="15" customHeight="1" x14ac:dyDescent="0.2">
      <c r="A18" s="232" t="s">
        <v>463</v>
      </c>
      <c r="B18" s="233"/>
      <c r="C18" s="233"/>
      <c r="D18" s="191"/>
      <c r="E18" s="191"/>
      <c r="F18" s="191"/>
      <c r="G18" s="191"/>
      <c r="H18" s="191"/>
      <c r="I18" s="191"/>
      <c r="J18" s="191"/>
      <c r="K18" s="191"/>
      <c r="L18" s="191"/>
      <c r="M18" s="191"/>
      <c r="N18" s="191"/>
      <c r="O18" s="191"/>
      <c r="P18" s="191"/>
      <c r="Q18" s="191"/>
      <c r="R18" s="191"/>
      <c r="S18" s="191"/>
      <c r="T18" s="191"/>
      <c r="U18" s="191"/>
      <c r="V18" s="191"/>
    </row>
    <row r="19" spans="1:22" s="189" customFormat="1" ht="15" customHeight="1" x14ac:dyDescent="0.25">
      <c r="A19" s="187"/>
      <c r="B19" s="187"/>
      <c r="C19" s="187"/>
      <c r="D19" s="187"/>
      <c r="E19" s="187"/>
      <c r="F19" s="187"/>
      <c r="G19" s="187"/>
      <c r="H19" s="187"/>
      <c r="I19" s="190"/>
      <c r="J19" s="190"/>
      <c r="K19" s="190"/>
      <c r="L19" s="190"/>
      <c r="M19" s="190"/>
      <c r="N19" s="190"/>
      <c r="O19" s="190"/>
      <c r="P19" s="190"/>
      <c r="Q19" s="190"/>
      <c r="R19" s="190"/>
      <c r="S19" s="190"/>
    </row>
    <row r="20" spans="1:22" s="189" customFormat="1" ht="39.75" customHeight="1" x14ac:dyDescent="0.2">
      <c r="A20" s="192" t="s">
        <v>5</v>
      </c>
      <c r="B20" s="193" t="s">
        <v>67</v>
      </c>
      <c r="C20" s="179" t="s">
        <v>66</v>
      </c>
      <c r="D20" s="194"/>
      <c r="E20" s="194"/>
      <c r="F20" s="194"/>
      <c r="G20" s="194"/>
      <c r="H20" s="194"/>
      <c r="I20" s="170"/>
      <c r="J20" s="170"/>
      <c r="K20" s="170"/>
      <c r="L20" s="170"/>
      <c r="M20" s="170"/>
      <c r="N20" s="170"/>
      <c r="O20" s="170"/>
      <c r="P20" s="170"/>
      <c r="Q20" s="170"/>
      <c r="R20" s="170"/>
      <c r="S20" s="170"/>
      <c r="T20" s="195"/>
      <c r="U20" s="195"/>
      <c r="V20" s="195"/>
    </row>
    <row r="21" spans="1:22" s="189" customFormat="1" ht="16.5" customHeight="1" x14ac:dyDescent="0.25">
      <c r="A21" s="179">
        <v>1</v>
      </c>
      <c r="B21" s="193">
        <v>2</v>
      </c>
      <c r="C21" s="179">
        <v>3</v>
      </c>
      <c r="D21" s="194"/>
      <c r="E21" s="194"/>
      <c r="F21" s="194"/>
      <c r="G21" s="194"/>
      <c r="H21" s="194"/>
      <c r="I21" s="170"/>
      <c r="J21" s="170"/>
      <c r="K21" s="170"/>
      <c r="L21" s="170"/>
      <c r="M21" s="170"/>
      <c r="N21" s="170"/>
      <c r="O21" s="170"/>
      <c r="P21" s="170"/>
      <c r="Q21" s="170"/>
      <c r="R21" s="170"/>
      <c r="S21" s="170"/>
      <c r="T21" s="195"/>
      <c r="U21" s="195"/>
      <c r="V21" s="195"/>
    </row>
    <row r="22" spans="1:22" s="189" customFormat="1" ht="39" customHeight="1" x14ac:dyDescent="0.2">
      <c r="A22" s="25" t="s">
        <v>65</v>
      </c>
      <c r="B22" s="196" t="s">
        <v>317</v>
      </c>
      <c r="C22" s="179" t="str">
        <f>'[1]для паспорта'!$E5</f>
        <v>Реконструкция трансформаторных и иных подстанций</v>
      </c>
      <c r="D22" s="194"/>
      <c r="E22" s="194"/>
      <c r="F22" s="194"/>
      <c r="G22" s="194"/>
      <c r="H22" s="194"/>
      <c r="I22" s="170"/>
      <c r="J22" s="170"/>
      <c r="K22" s="170"/>
      <c r="L22" s="170"/>
      <c r="M22" s="170"/>
      <c r="N22" s="170"/>
      <c r="O22" s="170"/>
      <c r="P22" s="170"/>
      <c r="Q22" s="170"/>
      <c r="R22" s="170"/>
      <c r="S22" s="170"/>
      <c r="T22" s="195"/>
      <c r="U22" s="195"/>
      <c r="V22" s="195"/>
    </row>
    <row r="23" spans="1:22" s="189" customFormat="1" ht="52.5" customHeight="1" x14ac:dyDescent="0.2">
      <c r="A23" s="25" t="s">
        <v>64</v>
      </c>
      <c r="B23" s="30" t="s">
        <v>488</v>
      </c>
      <c r="C23" s="179" t="str">
        <f>'[1]для паспорта'!$E6</f>
        <v>Замещение (обновление) электрической сети</v>
      </c>
      <c r="D23" s="194"/>
      <c r="E23" s="194"/>
      <c r="F23" s="194"/>
      <c r="G23" s="194"/>
      <c r="H23" s="194"/>
      <c r="I23" s="170"/>
      <c r="J23" s="170"/>
      <c r="K23" s="170"/>
      <c r="L23" s="170"/>
      <c r="M23" s="170"/>
      <c r="N23" s="170"/>
      <c r="O23" s="170"/>
      <c r="P23" s="170"/>
      <c r="Q23" s="170"/>
      <c r="R23" s="170"/>
      <c r="S23" s="170"/>
      <c r="T23" s="195"/>
      <c r="U23" s="195"/>
      <c r="V23" s="195"/>
    </row>
    <row r="24" spans="1:22" s="189" customFormat="1" ht="22.5" customHeight="1" x14ac:dyDescent="0.25">
      <c r="A24" s="160"/>
      <c r="B24" s="161"/>
      <c r="C24" s="179"/>
      <c r="D24" s="194"/>
      <c r="E24" s="194"/>
      <c r="F24" s="194"/>
      <c r="G24" s="194"/>
      <c r="H24" s="194"/>
      <c r="I24" s="170"/>
      <c r="J24" s="170"/>
      <c r="K24" s="170"/>
      <c r="L24" s="170"/>
      <c r="M24" s="170"/>
      <c r="N24" s="170"/>
      <c r="O24" s="170"/>
      <c r="P24" s="170"/>
      <c r="Q24" s="170"/>
      <c r="R24" s="170"/>
      <c r="S24" s="170"/>
      <c r="T24" s="195"/>
      <c r="U24" s="195"/>
      <c r="V24" s="195"/>
    </row>
    <row r="25" spans="1:22" s="189" customFormat="1" ht="58.5" customHeight="1" x14ac:dyDescent="0.2">
      <c r="A25" s="25" t="s">
        <v>63</v>
      </c>
      <c r="B25" s="141" t="s">
        <v>423</v>
      </c>
      <c r="C25" s="179" t="str">
        <f>'[1]для паспорта'!$E8</f>
        <v>-</v>
      </c>
      <c r="D25" s="194"/>
      <c r="E25" s="194"/>
      <c r="F25" s="194"/>
      <c r="G25" s="194"/>
      <c r="H25" s="170"/>
      <c r="I25" s="170"/>
      <c r="J25" s="170"/>
      <c r="K25" s="170"/>
      <c r="L25" s="170"/>
      <c r="M25" s="170"/>
      <c r="N25" s="170"/>
      <c r="O25" s="170"/>
      <c r="P25" s="170"/>
      <c r="Q25" s="170"/>
      <c r="R25" s="170"/>
      <c r="S25" s="195"/>
      <c r="T25" s="195"/>
      <c r="U25" s="195"/>
      <c r="V25" s="195"/>
    </row>
    <row r="26" spans="1:22" s="189" customFormat="1" ht="42.75" customHeight="1" x14ac:dyDescent="0.2">
      <c r="A26" s="25" t="s">
        <v>62</v>
      </c>
      <c r="B26" s="141" t="s">
        <v>75</v>
      </c>
      <c r="C26" s="179" t="str">
        <f>'[1]для паспорта'!$E9</f>
        <v>Краснодарский край</v>
      </c>
      <c r="D26" s="194"/>
      <c r="E26" s="194"/>
      <c r="F26" s="194"/>
      <c r="G26" s="194"/>
      <c r="H26" s="170"/>
      <c r="I26" s="170"/>
      <c r="J26" s="170"/>
      <c r="K26" s="170"/>
      <c r="L26" s="170"/>
      <c r="M26" s="170"/>
      <c r="N26" s="170"/>
      <c r="O26" s="170"/>
      <c r="P26" s="170"/>
      <c r="Q26" s="170"/>
      <c r="R26" s="170"/>
      <c r="S26" s="195"/>
      <c r="T26" s="195"/>
      <c r="U26" s="195"/>
      <c r="V26" s="195"/>
    </row>
    <row r="27" spans="1:22" s="189" customFormat="1" ht="51.75" customHeight="1" x14ac:dyDescent="0.2">
      <c r="A27" s="25" t="s">
        <v>60</v>
      </c>
      <c r="B27" s="141" t="s">
        <v>74</v>
      </c>
      <c r="C27" s="179" t="str">
        <f>'[1]для паспорта'!$E10</f>
        <v>г.  Краснодар</v>
      </c>
      <c r="D27" s="194"/>
      <c r="E27" s="194"/>
      <c r="F27" s="194"/>
      <c r="G27" s="194"/>
      <c r="H27" s="170"/>
      <c r="I27" s="170"/>
      <c r="J27" s="170"/>
      <c r="K27" s="170"/>
      <c r="L27" s="170"/>
      <c r="M27" s="170"/>
      <c r="N27" s="170"/>
      <c r="O27" s="170"/>
      <c r="P27" s="170"/>
      <c r="Q27" s="170"/>
      <c r="R27" s="170"/>
      <c r="S27" s="195"/>
      <c r="T27" s="195"/>
      <c r="U27" s="195"/>
      <c r="V27" s="195"/>
    </row>
    <row r="28" spans="1:22" s="189" customFormat="1" ht="42.75" customHeight="1" x14ac:dyDescent="0.2">
      <c r="A28" s="25" t="s">
        <v>59</v>
      </c>
      <c r="B28" s="141" t="s">
        <v>424</v>
      </c>
      <c r="C28" s="179" t="str">
        <f>'[1]для паспорта'!$E11</f>
        <v>не требуется</v>
      </c>
      <c r="D28" s="194"/>
      <c r="E28" s="194"/>
      <c r="F28" s="194"/>
      <c r="G28" s="194"/>
      <c r="H28" s="170"/>
      <c r="I28" s="170"/>
      <c r="J28" s="170"/>
      <c r="K28" s="170"/>
      <c r="L28" s="170"/>
      <c r="M28" s="170"/>
      <c r="N28" s="170"/>
      <c r="O28" s="170"/>
      <c r="P28" s="170"/>
      <c r="Q28" s="170"/>
      <c r="R28" s="170"/>
      <c r="S28" s="195"/>
      <c r="T28" s="195"/>
      <c r="U28" s="195"/>
      <c r="V28" s="195"/>
    </row>
    <row r="29" spans="1:22" s="189" customFormat="1" ht="51.75" customHeight="1" x14ac:dyDescent="0.2">
      <c r="A29" s="25" t="s">
        <v>57</v>
      </c>
      <c r="B29" s="141" t="s">
        <v>425</v>
      </c>
      <c r="C29" s="179" t="str">
        <f>'[1]для паспорта'!$E12</f>
        <v>не требуется</v>
      </c>
      <c r="D29" s="194"/>
      <c r="E29" s="194"/>
      <c r="F29" s="194"/>
      <c r="G29" s="194"/>
      <c r="H29" s="170"/>
      <c r="I29" s="170"/>
      <c r="J29" s="170"/>
      <c r="K29" s="170"/>
      <c r="L29" s="170"/>
      <c r="M29" s="170"/>
      <c r="N29" s="170"/>
      <c r="O29" s="170"/>
      <c r="P29" s="170"/>
      <c r="Q29" s="170"/>
      <c r="R29" s="170"/>
      <c r="S29" s="195"/>
      <c r="T29" s="195"/>
      <c r="U29" s="195"/>
      <c r="V29" s="195"/>
    </row>
    <row r="30" spans="1:22" s="189" customFormat="1" ht="51.75" customHeight="1" x14ac:dyDescent="0.2">
      <c r="A30" s="25" t="s">
        <v>55</v>
      </c>
      <c r="B30" s="141" t="s">
        <v>426</v>
      </c>
      <c r="C30" s="179" t="str">
        <f>'[1]для паспорта'!$E13</f>
        <v>не требуется</v>
      </c>
      <c r="D30" s="194"/>
      <c r="E30" s="194"/>
      <c r="F30" s="194"/>
      <c r="G30" s="194"/>
      <c r="H30" s="170"/>
      <c r="I30" s="170"/>
      <c r="J30" s="170"/>
      <c r="K30" s="170"/>
      <c r="L30" s="170"/>
      <c r="M30" s="170"/>
      <c r="N30" s="170"/>
      <c r="O30" s="170"/>
      <c r="P30" s="170"/>
      <c r="Q30" s="170"/>
      <c r="R30" s="170"/>
      <c r="S30" s="195"/>
      <c r="T30" s="195"/>
      <c r="U30" s="195"/>
      <c r="V30" s="195"/>
    </row>
    <row r="31" spans="1:22" s="189" customFormat="1" ht="51.75" customHeight="1" x14ac:dyDescent="0.2">
      <c r="A31" s="25" t="s">
        <v>73</v>
      </c>
      <c r="B31" s="141" t="s">
        <v>427</v>
      </c>
      <c r="C31" s="179" t="str">
        <f>'[1]для паспорта'!$E14</f>
        <v xml:space="preserve"> земельный участок в аренде кадастровый номер 23:43:0426011:4. </v>
      </c>
      <c r="D31" s="194"/>
      <c r="E31" s="194"/>
      <c r="F31" s="194"/>
      <c r="G31" s="194"/>
      <c r="H31" s="170"/>
      <c r="I31" s="170"/>
      <c r="J31" s="170"/>
      <c r="K31" s="170"/>
      <c r="L31" s="170"/>
      <c r="M31" s="170"/>
      <c r="N31" s="170"/>
      <c r="O31" s="170"/>
      <c r="P31" s="170"/>
      <c r="Q31" s="170"/>
      <c r="R31" s="170"/>
      <c r="S31" s="195"/>
      <c r="T31" s="195"/>
      <c r="U31" s="195"/>
      <c r="V31" s="195"/>
    </row>
    <row r="32" spans="1:22" s="189" customFormat="1" ht="51.75" customHeight="1" x14ac:dyDescent="0.2">
      <c r="A32" s="25" t="s">
        <v>71</v>
      </c>
      <c r="B32" s="141" t="s">
        <v>428</v>
      </c>
      <c r="C32" s="179" t="str">
        <f>'[1]для паспорта'!$E15</f>
        <v>не требуется</v>
      </c>
      <c r="D32" s="194"/>
      <c r="E32" s="194"/>
      <c r="F32" s="194"/>
      <c r="G32" s="194"/>
      <c r="H32" s="170"/>
      <c r="I32" s="170"/>
      <c r="J32" s="170"/>
      <c r="K32" s="170"/>
      <c r="L32" s="170"/>
      <c r="M32" s="170"/>
      <c r="N32" s="170"/>
      <c r="O32" s="170"/>
      <c r="P32" s="170"/>
      <c r="Q32" s="170"/>
      <c r="R32" s="170"/>
      <c r="S32" s="195"/>
      <c r="T32" s="195"/>
      <c r="U32" s="195"/>
      <c r="V32" s="195"/>
    </row>
    <row r="33" spans="1:22" s="189" customFormat="1" ht="101.25" customHeight="1" x14ac:dyDescent="0.2">
      <c r="A33" s="25" t="s">
        <v>70</v>
      </c>
      <c r="B33" s="141" t="s">
        <v>429</v>
      </c>
      <c r="C33" s="179" t="str">
        <f>'[1]для паспорта'!$E16</f>
        <v>объект местного значения</v>
      </c>
      <c r="D33" s="194"/>
      <c r="E33" s="194"/>
      <c r="F33" s="194"/>
      <c r="G33" s="194"/>
      <c r="H33" s="170"/>
      <c r="I33" s="170"/>
      <c r="J33" s="170"/>
      <c r="K33" s="170"/>
      <c r="L33" s="170"/>
      <c r="M33" s="170"/>
      <c r="N33" s="170"/>
      <c r="O33" s="170"/>
      <c r="P33" s="170"/>
      <c r="Q33" s="170"/>
      <c r="R33" s="170"/>
      <c r="S33" s="195"/>
      <c r="T33" s="195"/>
      <c r="U33" s="195"/>
      <c r="V33" s="195"/>
    </row>
    <row r="34" spans="1:22" ht="111" customHeight="1" x14ac:dyDescent="0.25">
      <c r="A34" s="25" t="s">
        <v>442</v>
      </c>
      <c r="B34" s="141" t="s">
        <v>430</v>
      </c>
      <c r="C34" s="179" t="str">
        <f>'[1]для паспорта'!$E17</f>
        <v>нд</v>
      </c>
      <c r="D34" s="197"/>
      <c r="E34" s="197"/>
      <c r="F34" s="197"/>
      <c r="G34" s="197"/>
      <c r="H34" s="197"/>
      <c r="I34" s="197"/>
      <c r="J34" s="197"/>
      <c r="K34" s="197"/>
      <c r="L34" s="197"/>
      <c r="M34" s="197"/>
      <c r="N34" s="197"/>
      <c r="O34" s="197"/>
      <c r="P34" s="197"/>
      <c r="Q34" s="197"/>
      <c r="R34" s="197"/>
      <c r="S34" s="197"/>
      <c r="T34" s="197"/>
      <c r="U34" s="197"/>
      <c r="V34" s="197"/>
    </row>
    <row r="35" spans="1:22" ht="58.5" customHeight="1" x14ac:dyDescent="0.25">
      <c r="A35" s="25" t="s">
        <v>433</v>
      </c>
      <c r="B35" s="141" t="s">
        <v>72</v>
      </c>
      <c r="C35" s="179" t="str">
        <f>'[1]для паспорта'!$E18</f>
        <v>не требуется</v>
      </c>
      <c r="D35" s="197"/>
      <c r="E35" s="197"/>
      <c r="F35" s="197"/>
      <c r="G35" s="197"/>
      <c r="H35" s="197"/>
      <c r="I35" s="197"/>
      <c r="J35" s="197"/>
      <c r="K35" s="197"/>
      <c r="L35" s="197"/>
      <c r="M35" s="197"/>
      <c r="N35" s="197"/>
      <c r="O35" s="197"/>
      <c r="P35" s="197"/>
      <c r="Q35" s="197"/>
      <c r="R35" s="197"/>
      <c r="S35" s="197"/>
      <c r="T35" s="197"/>
      <c r="U35" s="197"/>
      <c r="V35" s="197"/>
    </row>
    <row r="36" spans="1:22" ht="51.75" customHeight="1" x14ac:dyDescent="0.25">
      <c r="A36" s="25" t="s">
        <v>443</v>
      </c>
      <c r="B36" s="141" t="s">
        <v>431</v>
      </c>
      <c r="C36" s="179" t="str">
        <f>'[1]для паспорта'!$E19</f>
        <v>не требуется</v>
      </c>
      <c r="D36" s="197"/>
      <c r="E36" s="197"/>
      <c r="F36" s="197"/>
      <c r="G36" s="197"/>
      <c r="H36" s="197"/>
      <c r="I36" s="197"/>
      <c r="J36" s="197"/>
      <c r="K36" s="197"/>
      <c r="L36" s="197"/>
      <c r="M36" s="197"/>
      <c r="N36" s="197"/>
      <c r="O36" s="197"/>
      <c r="P36" s="197"/>
      <c r="Q36" s="197"/>
      <c r="R36" s="197"/>
      <c r="S36" s="197"/>
      <c r="T36" s="197"/>
      <c r="U36" s="197"/>
      <c r="V36" s="197"/>
    </row>
    <row r="37" spans="1:22" ht="43.5" customHeight="1" x14ac:dyDescent="0.25">
      <c r="A37" s="25" t="s">
        <v>434</v>
      </c>
      <c r="B37" s="141" t="s">
        <v>432</v>
      </c>
      <c r="C37" s="179" t="str">
        <f>'[1]для паспорта'!$E20</f>
        <v>-</v>
      </c>
      <c r="D37" s="197"/>
      <c r="E37" s="197"/>
      <c r="F37" s="197"/>
      <c r="G37" s="197"/>
      <c r="H37" s="197"/>
      <c r="I37" s="197"/>
      <c r="J37" s="197"/>
      <c r="K37" s="197"/>
      <c r="L37" s="197"/>
      <c r="M37" s="197"/>
      <c r="N37" s="197"/>
      <c r="O37" s="197"/>
      <c r="P37" s="197"/>
      <c r="Q37" s="197"/>
      <c r="R37" s="197"/>
      <c r="S37" s="197"/>
      <c r="T37" s="197"/>
      <c r="U37" s="197"/>
      <c r="V37" s="197"/>
    </row>
    <row r="38" spans="1:22" ht="43.5" customHeight="1" x14ac:dyDescent="0.25">
      <c r="A38" s="25" t="s">
        <v>444</v>
      </c>
      <c r="B38" s="141" t="s">
        <v>221</v>
      </c>
      <c r="C38" s="179" t="str">
        <f>'[1]для паспорта'!$E21</f>
        <v>не требуется</v>
      </c>
      <c r="D38" s="197"/>
      <c r="E38" s="197"/>
      <c r="F38" s="197"/>
      <c r="G38" s="197"/>
      <c r="H38" s="197"/>
      <c r="I38" s="197"/>
      <c r="J38" s="197"/>
      <c r="K38" s="197"/>
      <c r="L38" s="197"/>
      <c r="M38" s="197"/>
      <c r="N38" s="197"/>
      <c r="O38" s="197"/>
      <c r="P38" s="197"/>
      <c r="Q38" s="197"/>
      <c r="R38" s="197"/>
      <c r="S38" s="197"/>
      <c r="T38" s="197"/>
      <c r="U38" s="197"/>
      <c r="V38" s="197"/>
    </row>
    <row r="39" spans="1:22" ht="23.25" customHeight="1" x14ac:dyDescent="0.25">
      <c r="A39" s="160"/>
      <c r="B39" s="161"/>
      <c r="C39" s="179"/>
      <c r="D39" s="197"/>
      <c r="E39" s="197"/>
      <c r="F39" s="197"/>
      <c r="G39" s="197"/>
      <c r="H39" s="197"/>
      <c r="I39" s="197"/>
      <c r="J39" s="197"/>
      <c r="K39" s="197"/>
      <c r="L39" s="197"/>
      <c r="M39" s="197"/>
      <c r="N39" s="197"/>
      <c r="O39" s="197"/>
      <c r="P39" s="197"/>
      <c r="Q39" s="197"/>
      <c r="R39" s="197"/>
      <c r="S39" s="197"/>
      <c r="T39" s="197"/>
      <c r="U39" s="197"/>
      <c r="V39" s="197"/>
    </row>
    <row r="40" spans="1:22" ht="63" x14ac:dyDescent="0.25">
      <c r="A40" s="25" t="s">
        <v>435</v>
      </c>
      <c r="B40" s="141" t="s">
        <v>474</v>
      </c>
      <c r="C40" s="179">
        <v>0.18</v>
      </c>
      <c r="D40" s="197"/>
      <c r="E40" s="197"/>
      <c r="F40" s="197"/>
      <c r="G40" s="197"/>
      <c r="H40" s="197"/>
      <c r="I40" s="197"/>
      <c r="J40" s="197"/>
      <c r="K40" s="197"/>
      <c r="L40" s="197"/>
      <c r="M40" s="197"/>
      <c r="N40" s="197"/>
      <c r="O40" s="197"/>
      <c r="P40" s="197"/>
      <c r="Q40" s="197"/>
      <c r="R40" s="197"/>
      <c r="S40" s="197"/>
      <c r="T40" s="197"/>
      <c r="U40" s="197"/>
      <c r="V40" s="197"/>
    </row>
    <row r="41" spans="1:22" ht="105.75" customHeight="1" x14ac:dyDescent="0.25">
      <c r="A41" s="25" t="s">
        <v>445</v>
      </c>
      <c r="B41" s="141" t="s">
        <v>458</v>
      </c>
      <c r="C41" s="179" t="str">
        <f>'[1]для паспорта'!$E24</f>
        <v>не требуется</v>
      </c>
      <c r="D41" s="197"/>
      <c r="E41" s="197"/>
      <c r="F41" s="197"/>
      <c r="G41" s="197"/>
      <c r="H41" s="197"/>
      <c r="I41" s="197"/>
      <c r="J41" s="197"/>
      <c r="K41" s="197"/>
      <c r="L41" s="197"/>
      <c r="M41" s="197"/>
      <c r="N41" s="197"/>
      <c r="O41" s="197"/>
      <c r="P41" s="197"/>
      <c r="Q41" s="197"/>
      <c r="R41" s="197"/>
      <c r="S41" s="197"/>
      <c r="T41" s="197"/>
      <c r="U41" s="197"/>
      <c r="V41" s="197"/>
    </row>
    <row r="42" spans="1:22" ht="83.25" customHeight="1" x14ac:dyDescent="0.25">
      <c r="A42" s="25" t="s">
        <v>436</v>
      </c>
      <c r="B42" s="141" t="s">
        <v>473</v>
      </c>
      <c r="C42" s="179" t="str">
        <f>'[1]для паспорта'!$E25</f>
        <v>не требуется</v>
      </c>
      <c r="D42" s="197"/>
      <c r="E42" s="197"/>
      <c r="F42" s="197"/>
      <c r="G42" s="197"/>
      <c r="H42" s="197"/>
      <c r="I42" s="197"/>
      <c r="J42" s="197"/>
      <c r="K42" s="197"/>
      <c r="L42" s="197"/>
      <c r="M42" s="197"/>
      <c r="N42" s="197"/>
      <c r="O42" s="197"/>
      <c r="P42" s="197"/>
      <c r="Q42" s="197"/>
      <c r="R42" s="197"/>
      <c r="S42" s="197"/>
      <c r="T42" s="197"/>
      <c r="U42" s="197"/>
      <c r="V42" s="197"/>
    </row>
    <row r="43" spans="1:22" ht="186" customHeight="1" x14ac:dyDescent="0.25">
      <c r="A43" s="25" t="s">
        <v>447</v>
      </c>
      <c r="B43" s="141" t="s">
        <v>448</v>
      </c>
      <c r="C43" s="179" t="str">
        <f>'[1]для паспорта'!$E26</f>
        <v>не предусмотрены</v>
      </c>
      <c r="D43" s="197"/>
      <c r="E43" s="197"/>
      <c r="F43" s="197"/>
      <c r="G43" s="197"/>
      <c r="H43" s="197"/>
      <c r="I43" s="197"/>
      <c r="J43" s="197"/>
      <c r="K43" s="197"/>
      <c r="L43" s="197"/>
      <c r="M43" s="197"/>
      <c r="N43" s="197"/>
      <c r="O43" s="197"/>
      <c r="P43" s="197"/>
      <c r="Q43" s="197"/>
      <c r="R43" s="197"/>
      <c r="S43" s="197"/>
      <c r="T43" s="197"/>
      <c r="U43" s="197"/>
      <c r="V43" s="197"/>
    </row>
    <row r="44" spans="1:22" ht="111" customHeight="1" x14ac:dyDescent="0.25">
      <c r="A44" s="25" t="s">
        <v>437</v>
      </c>
      <c r="B44" s="141" t="s">
        <v>464</v>
      </c>
      <c r="C44" s="179">
        <f>'[1]для паспорта'!$E27</f>
        <v>0.128</v>
      </c>
      <c r="D44" s="197"/>
      <c r="E44" s="197"/>
      <c r="F44" s="197"/>
      <c r="G44" s="197"/>
      <c r="H44" s="197"/>
      <c r="I44" s="197"/>
      <c r="J44" s="197"/>
      <c r="K44" s="197"/>
      <c r="L44" s="197"/>
      <c r="M44" s="197"/>
      <c r="N44" s="197"/>
      <c r="O44" s="197"/>
      <c r="P44" s="197"/>
      <c r="Q44" s="197"/>
      <c r="R44" s="197"/>
      <c r="S44" s="197"/>
      <c r="T44" s="197"/>
      <c r="U44" s="197"/>
      <c r="V44" s="197"/>
    </row>
    <row r="45" spans="1:22" ht="120" customHeight="1" x14ac:dyDescent="0.25">
      <c r="A45" s="25" t="s">
        <v>459</v>
      </c>
      <c r="B45" s="141" t="s">
        <v>465</v>
      </c>
      <c r="C45" s="179">
        <f>'[1]для паспорта'!$E28</f>
        <v>0.79900000000000004</v>
      </c>
      <c r="D45" s="197"/>
      <c r="E45" s="197"/>
      <c r="F45" s="197"/>
      <c r="G45" s="197"/>
      <c r="H45" s="197"/>
      <c r="I45" s="197"/>
      <c r="J45" s="197"/>
      <c r="K45" s="197"/>
      <c r="L45" s="197"/>
      <c r="M45" s="197"/>
      <c r="N45" s="197"/>
      <c r="O45" s="197"/>
      <c r="P45" s="197"/>
      <c r="Q45" s="197"/>
      <c r="R45" s="197"/>
      <c r="S45" s="197"/>
      <c r="T45" s="197"/>
      <c r="U45" s="197"/>
      <c r="V45" s="197"/>
    </row>
    <row r="46" spans="1:22" ht="101.25" customHeight="1" x14ac:dyDescent="0.25">
      <c r="A46" s="25" t="s">
        <v>438</v>
      </c>
      <c r="B46" s="141" t="s">
        <v>466</v>
      </c>
      <c r="C46" s="179">
        <f>'[1]для паспорта'!$E29</f>
        <v>0.04</v>
      </c>
      <c r="D46" s="197"/>
      <c r="E46" s="197"/>
      <c r="F46" s="197"/>
      <c r="G46" s="197"/>
      <c r="H46" s="197"/>
      <c r="I46" s="197"/>
      <c r="J46" s="197"/>
      <c r="K46" s="197"/>
      <c r="L46" s="197"/>
      <c r="M46" s="197"/>
      <c r="N46" s="197"/>
      <c r="O46" s="197"/>
      <c r="P46" s="197"/>
      <c r="Q46" s="197"/>
      <c r="R46" s="197"/>
      <c r="S46" s="197"/>
      <c r="T46" s="197"/>
      <c r="U46" s="197"/>
      <c r="V46" s="197"/>
    </row>
    <row r="47" spans="1:22" ht="18.75" hidden="1" customHeight="1" x14ac:dyDescent="0.25">
      <c r="A47" s="160"/>
      <c r="B47" s="161"/>
      <c r="C47" s="179"/>
      <c r="D47" s="197"/>
      <c r="E47" s="197"/>
      <c r="F47" s="197"/>
      <c r="G47" s="197"/>
      <c r="H47" s="197"/>
      <c r="I47" s="197"/>
      <c r="J47" s="197"/>
      <c r="K47" s="197"/>
      <c r="L47" s="197"/>
      <c r="M47" s="197"/>
      <c r="N47" s="197"/>
      <c r="O47" s="197"/>
      <c r="P47" s="197"/>
      <c r="Q47" s="197"/>
      <c r="R47" s="197"/>
      <c r="S47" s="197"/>
      <c r="T47" s="197"/>
      <c r="U47" s="197"/>
      <c r="V47" s="197"/>
    </row>
    <row r="48" spans="1:22" ht="75.75" customHeight="1" x14ac:dyDescent="0.25">
      <c r="A48" s="25" t="s">
        <v>460</v>
      </c>
      <c r="B48" s="141" t="s">
        <v>496</v>
      </c>
      <c r="C48" s="199">
        <f>[2]Лист1!$E$7</f>
        <v>0.47595243910625384</v>
      </c>
      <c r="D48" s="197"/>
      <c r="E48" s="197"/>
      <c r="F48" s="197"/>
      <c r="G48" s="197"/>
      <c r="H48" s="197"/>
      <c r="I48" s="197"/>
      <c r="J48" s="197"/>
      <c r="K48" s="197"/>
      <c r="L48" s="197"/>
      <c r="M48" s="197"/>
      <c r="N48" s="197"/>
      <c r="O48" s="197"/>
      <c r="P48" s="197"/>
      <c r="Q48" s="197"/>
      <c r="R48" s="197"/>
      <c r="S48" s="197"/>
      <c r="T48" s="197"/>
      <c r="U48" s="197"/>
      <c r="V48" s="197"/>
    </row>
    <row r="49" spans="1:22" ht="71.25" customHeight="1" x14ac:dyDescent="0.25">
      <c r="A49" s="25" t="s">
        <v>439</v>
      </c>
      <c r="B49" s="141" t="s">
        <v>497</v>
      </c>
      <c r="C49" s="199">
        <f>[2]Лист1!$O$7</f>
        <v>0.40334952466631685</v>
      </c>
      <c r="D49" s="197"/>
      <c r="E49" s="197"/>
      <c r="F49" s="197"/>
      <c r="G49" s="197"/>
      <c r="H49" s="197"/>
      <c r="I49" s="197"/>
      <c r="J49" s="197"/>
      <c r="K49" s="197"/>
      <c r="L49" s="197"/>
      <c r="M49" s="197"/>
      <c r="N49" s="197"/>
      <c r="O49" s="197"/>
      <c r="P49" s="197"/>
      <c r="Q49" s="197"/>
      <c r="R49" s="197"/>
      <c r="S49" s="197"/>
      <c r="T49" s="197"/>
      <c r="U49" s="197"/>
      <c r="V49" s="197"/>
    </row>
    <row r="50" spans="1:22" x14ac:dyDescent="0.25">
      <c r="A50" s="197"/>
      <c r="B50" s="197"/>
      <c r="C50" s="197"/>
      <c r="D50" s="197"/>
      <c r="E50" s="197"/>
      <c r="F50" s="197"/>
      <c r="G50" s="197"/>
      <c r="H50" s="197"/>
      <c r="I50" s="197"/>
      <c r="J50" s="197"/>
      <c r="K50" s="197"/>
      <c r="L50" s="197"/>
      <c r="M50" s="197"/>
      <c r="N50" s="197"/>
      <c r="O50" s="197"/>
      <c r="P50" s="197"/>
      <c r="Q50" s="197"/>
      <c r="R50" s="197"/>
      <c r="S50" s="197"/>
      <c r="T50" s="197"/>
      <c r="U50" s="197"/>
      <c r="V50" s="197"/>
    </row>
    <row r="51" spans="1:22" x14ac:dyDescent="0.25">
      <c r="A51" s="197"/>
      <c r="B51" s="197"/>
      <c r="C51" s="197"/>
      <c r="D51" s="197"/>
      <c r="E51" s="197"/>
      <c r="F51" s="197"/>
      <c r="G51" s="197"/>
      <c r="H51" s="197"/>
      <c r="I51" s="197"/>
      <c r="J51" s="197"/>
      <c r="K51" s="197"/>
      <c r="L51" s="197"/>
      <c r="M51" s="197"/>
      <c r="N51" s="197"/>
      <c r="O51" s="197"/>
      <c r="P51" s="197"/>
      <c r="Q51" s="197"/>
      <c r="R51" s="197"/>
      <c r="S51" s="197"/>
      <c r="T51" s="197"/>
      <c r="U51" s="197"/>
      <c r="V51" s="197"/>
    </row>
    <row r="52" spans="1:22" x14ac:dyDescent="0.25">
      <c r="A52" s="197"/>
      <c r="B52" s="197"/>
      <c r="C52" s="197"/>
      <c r="D52" s="197"/>
      <c r="E52" s="197"/>
      <c r="F52" s="197"/>
      <c r="G52" s="197"/>
      <c r="H52" s="197"/>
      <c r="I52" s="197"/>
      <c r="J52" s="197"/>
      <c r="K52" s="197"/>
      <c r="L52" s="197"/>
      <c r="M52" s="197"/>
      <c r="N52" s="197"/>
      <c r="O52" s="197"/>
      <c r="P52" s="197"/>
      <c r="Q52" s="197"/>
      <c r="R52" s="197"/>
      <c r="S52" s="197"/>
      <c r="T52" s="197"/>
      <c r="U52" s="197"/>
      <c r="V52" s="197"/>
    </row>
    <row r="53" spans="1:22" x14ac:dyDescent="0.25">
      <c r="A53" s="197"/>
      <c r="B53" s="197"/>
      <c r="C53" s="197"/>
      <c r="D53" s="197"/>
      <c r="E53" s="197"/>
      <c r="F53" s="197"/>
      <c r="G53" s="197"/>
      <c r="H53" s="197"/>
      <c r="I53" s="197"/>
      <c r="J53" s="197"/>
      <c r="K53" s="197"/>
      <c r="L53" s="197"/>
      <c r="M53" s="197"/>
      <c r="N53" s="197"/>
      <c r="O53" s="197"/>
      <c r="P53" s="197"/>
      <c r="Q53" s="197"/>
      <c r="R53" s="197"/>
      <c r="S53" s="197"/>
      <c r="T53" s="197"/>
      <c r="U53" s="197"/>
      <c r="V53" s="197"/>
    </row>
    <row r="54" spans="1:22" x14ac:dyDescent="0.25">
      <c r="A54" s="197"/>
      <c r="B54" s="197"/>
      <c r="C54" s="197"/>
      <c r="D54" s="197"/>
      <c r="E54" s="197"/>
      <c r="F54" s="197"/>
      <c r="G54" s="197"/>
      <c r="H54" s="197"/>
      <c r="I54" s="197"/>
      <c r="J54" s="197"/>
      <c r="K54" s="197"/>
      <c r="L54" s="197"/>
      <c r="M54" s="197"/>
      <c r="N54" s="197"/>
      <c r="O54" s="197"/>
      <c r="P54" s="197"/>
      <c r="Q54" s="197"/>
      <c r="R54" s="197"/>
      <c r="S54" s="197"/>
      <c r="T54" s="197"/>
      <c r="U54" s="197"/>
      <c r="V54" s="197"/>
    </row>
    <row r="55" spans="1:22" x14ac:dyDescent="0.25">
      <c r="A55" s="197"/>
      <c r="B55" s="197"/>
      <c r="C55" s="197"/>
      <c r="D55" s="197"/>
      <c r="E55" s="197"/>
      <c r="F55" s="197"/>
      <c r="G55" s="197"/>
      <c r="H55" s="197"/>
      <c r="I55" s="197"/>
      <c r="J55" s="197"/>
      <c r="K55" s="197"/>
      <c r="L55" s="197"/>
      <c r="M55" s="197"/>
      <c r="N55" s="197"/>
      <c r="O55" s="197"/>
      <c r="P55" s="197"/>
      <c r="Q55" s="197"/>
      <c r="R55" s="197"/>
      <c r="S55" s="197"/>
      <c r="T55" s="197"/>
      <c r="U55" s="197"/>
      <c r="V55" s="197"/>
    </row>
    <row r="56" spans="1:22" x14ac:dyDescent="0.25">
      <c r="A56" s="197"/>
      <c r="B56" s="197"/>
      <c r="C56" s="197"/>
      <c r="D56" s="197"/>
      <c r="E56" s="197"/>
      <c r="F56" s="197"/>
      <c r="G56" s="197"/>
      <c r="H56" s="197"/>
      <c r="I56" s="197"/>
      <c r="J56" s="197"/>
      <c r="K56" s="197"/>
      <c r="L56" s="197"/>
      <c r="M56" s="197"/>
      <c r="N56" s="197"/>
      <c r="O56" s="197"/>
      <c r="P56" s="197"/>
      <c r="Q56" s="197"/>
      <c r="R56" s="197"/>
      <c r="S56" s="197"/>
      <c r="T56" s="197"/>
      <c r="U56" s="197"/>
      <c r="V56" s="197"/>
    </row>
    <row r="57" spans="1:22" x14ac:dyDescent="0.25">
      <c r="A57" s="197"/>
      <c r="B57" s="197"/>
      <c r="C57" s="197"/>
      <c r="D57" s="197"/>
      <c r="E57" s="197"/>
      <c r="F57" s="197"/>
      <c r="G57" s="197"/>
      <c r="H57" s="197"/>
      <c r="I57" s="197"/>
      <c r="J57" s="197"/>
      <c r="K57" s="197"/>
      <c r="L57" s="197"/>
      <c r="M57" s="197"/>
      <c r="N57" s="197"/>
      <c r="O57" s="197"/>
      <c r="P57" s="197"/>
      <c r="Q57" s="197"/>
      <c r="R57" s="197"/>
      <c r="S57" s="197"/>
      <c r="T57" s="197"/>
      <c r="U57" s="197"/>
      <c r="V57" s="197"/>
    </row>
    <row r="58" spans="1:22" x14ac:dyDescent="0.25">
      <c r="A58" s="197"/>
      <c r="B58" s="197"/>
      <c r="C58" s="197"/>
      <c r="D58" s="197"/>
      <c r="E58" s="197"/>
      <c r="F58" s="197"/>
      <c r="G58" s="197"/>
      <c r="H58" s="197"/>
      <c r="I58" s="197"/>
      <c r="J58" s="197"/>
      <c r="K58" s="197"/>
      <c r="L58" s="197"/>
      <c r="M58" s="197"/>
      <c r="N58" s="197"/>
      <c r="O58" s="197"/>
      <c r="P58" s="197"/>
      <c r="Q58" s="197"/>
      <c r="R58" s="197"/>
      <c r="S58" s="197"/>
      <c r="T58" s="197"/>
      <c r="U58" s="197"/>
      <c r="V58" s="197"/>
    </row>
    <row r="59" spans="1:22" x14ac:dyDescent="0.25">
      <c r="A59" s="197"/>
      <c r="B59" s="197"/>
      <c r="C59" s="197"/>
      <c r="D59" s="197"/>
      <c r="E59" s="197"/>
      <c r="F59" s="197"/>
      <c r="G59" s="197"/>
      <c r="H59" s="197"/>
      <c r="I59" s="197"/>
      <c r="J59" s="197"/>
      <c r="K59" s="197"/>
      <c r="L59" s="197"/>
      <c r="M59" s="197"/>
      <c r="N59" s="197"/>
      <c r="O59" s="197"/>
      <c r="P59" s="197"/>
      <c r="Q59" s="197"/>
      <c r="R59" s="197"/>
      <c r="S59" s="197"/>
      <c r="T59" s="197"/>
      <c r="U59" s="197"/>
      <c r="V59" s="197"/>
    </row>
    <row r="60" spans="1:22" x14ac:dyDescent="0.25">
      <c r="A60" s="197"/>
      <c r="B60" s="197"/>
      <c r="C60" s="197"/>
      <c r="D60" s="197"/>
      <c r="E60" s="197"/>
      <c r="F60" s="197"/>
      <c r="G60" s="197"/>
      <c r="H60" s="197"/>
      <c r="I60" s="197"/>
      <c r="J60" s="197"/>
      <c r="K60" s="197"/>
      <c r="L60" s="197"/>
      <c r="M60" s="197"/>
      <c r="N60" s="197"/>
      <c r="O60" s="197"/>
      <c r="P60" s="197"/>
      <c r="Q60" s="197"/>
      <c r="R60" s="197"/>
      <c r="S60" s="197"/>
      <c r="T60" s="197"/>
      <c r="U60" s="197"/>
      <c r="V60" s="197"/>
    </row>
    <row r="61" spans="1:22" x14ac:dyDescent="0.25">
      <c r="A61" s="197"/>
      <c r="B61" s="197"/>
      <c r="C61" s="197"/>
      <c r="D61" s="197"/>
      <c r="E61" s="197"/>
      <c r="F61" s="197"/>
      <c r="G61" s="197"/>
      <c r="H61" s="197"/>
      <c r="I61" s="197"/>
      <c r="J61" s="197"/>
      <c r="K61" s="197"/>
      <c r="L61" s="197"/>
      <c r="M61" s="197"/>
      <c r="N61" s="197"/>
      <c r="O61" s="197"/>
      <c r="P61" s="197"/>
      <c r="Q61" s="197"/>
      <c r="R61" s="197"/>
      <c r="S61" s="197"/>
      <c r="T61" s="197"/>
      <c r="U61" s="197"/>
      <c r="V61" s="197"/>
    </row>
    <row r="62" spans="1:22" x14ac:dyDescent="0.25">
      <c r="A62" s="197"/>
      <c r="B62" s="197"/>
      <c r="C62" s="197"/>
      <c r="D62" s="197"/>
      <c r="E62" s="197"/>
      <c r="F62" s="197"/>
      <c r="G62" s="197"/>
      <c r="H62" s="197"/>
      <c r="I62" s="197"/>
      <c r="J62" s="197"/>
      <c r="K62" s="197"/>
      <c r="L62" s="197"/>
      <c r="M62" s="197"/>
      <c r="N62" s="197"/>
      <c r="O62" s="197"/>
      <c r="P62" s="197"/>
      <c r="Q62" s="197"/>
      <c r="R62" s="197"/>
      <c r="S62" s="197"/>
      <c r="T62" s="197"/>
      <c r="U62" s="197"/>
      <c r="V62" s="197"/>
    </row>
    <row r="63" spans="1:22" x14ac:dyDescent="0.25">
      <c r="A63" s="197"/>
      <c r="B63" s="197"/>
      <c r="C63" s="197"/>
      <c r="D63" s="197"/>
      <c r="E63" s="197"/>
      <c r="F63" s="197"/>
      <c r="G63" s="197"/>
      <c r="H63" s="197"/>
      <c r="I63" s="197"/>
      <c r="J63" s="197"/>
      <c r="K63" s="197"/>
      <c r="L63" s="197"/>
      <c r="M63" s="197"/>
      <c r="N63" s="197"/>
      <c r="O63" s="197"/>
      <c r="P63" s="197"/>
      <c r="Q63" s="197"/>
      <c r="R63" s="197"/>
      <c r="S63" s="197"/>
      <c r="T63" s="197"/>
      <c r="U63" s="197"/>
      <c r="V63" s="197"/>
    </row>
    <row r="64" spans="1:22" x14ac:dyDescent="0.25">
      <c r="A64" s="197"/>
      <c r="B64" s="197"/>
      <c r="C64" s="197"/>
      <c r="D64" s="197"/>
      <c r="E64" s="197"/>
      <c r="F64" s="197"/>
      <c r="G64" s="197"/>
      <c r="H64" s="197"/>
      <c r="I64" s="197"/>
      <c r="J64" s="197"/>
      <c r="K64" s="197"/>
      <c r="L64" s="197"/>
      <c r="M64" s="197"/>
      <c r="N64" s="197"/>
      <c r="O64" s="197"/>
      <c r="P64" s="197"/>
      <c r="Q64" s="197"/>
      <c r="R64" s="197"/>
      <c r="S64" s="197"/>
      <c r="T64" s="197"/>
      <c r="U64" s="197"/>
      <c r="V64" s="197"/>
    </row>
    <row r="65" spans="1:22" x14ac:dyDescent="0.25">
      <c r="A65" s="197"/>
      <c r="B65" s="197"/>
      <c r="C65" s="197"/>
      <c r="D65" s="197"/>
      <c r="E65" s="197"/>
      <c r="F65" s="197"/>
      <c r="G65" s="197"/>
      <c r="H65" s="197"/>
      <c r="I65" s="197"/>
      <c r="J65" s="197"/>
      <c r="K65" s="197"/>
      <c r="L65" s="197"/>
      <c r="M65" s="197"/>
      <c r="N65" s="197"/>
      <c r="O65" s="197"/>
      <c r="P65" s="197"/>
      <c r="Q65" s="197"/>
      <c r="R65" s="197"/>
      <c r="S65" s="197"/>
      <c r="T65" s="197"/>
      <c r="U65" s="197"/>
      <c r="V65" s="197"/>
    </row>
    <row r="66" spans="1:22" x14ac:dyDescent="0.25">
      <c r="A66" s="197"/>
      <c r="B66" s="197"/>
      <c r="C66" s="197"/>
      <c r="D66" s="197"/>
      <c r="E66" s="197"/>
      <c r="F66" s="197"/>
      <c r="G66" s="197"/>
      <c r="H66" s="197"/>
      <c r="I66" s="197"/>
      <c r="J66" s="197"/>
      <c r="K66" s="197"/>
      <c r="L66" s="197"/>
      <c r="M66" s="197"/>
      <c r="N66" s="197"/>
      <c r="O66" s="197"/>
      <c r="P66" s="197"/>
      <c r="Q66" s="197"/>
      <c r="R66" s="197"/>
      <c r="S66" s="197"/>
      <c r="T66" s="197"/>
      <c r="U66" s="197"/>
      <c r="V66" s="197"/>
    </row>
    <row r="67" spans="1:22" x14ac:dyDescent="0.25">
      <c r="A67" s="197"/>
      <c r="B67" s="197"/>
      <c r="C67" s="197"/>
      <c r="D67" s="197"/>
      <c r="E67" s="197"/>
      <c r="F67" s="197"/>
      <c r="G67" s="197"/>
      <c r="H67" s="197"/>
      <c r="I67" s="197"/>
      <c r="J67" s="197"/>
      <c r="K67" s="197"/>
      <c r="L67" s="197"/>
      <c r="M67" s="197"/>
      <c r="N67" s="197"/>
      <c r="O67" s="197"/>
      <c r="P67" s="197"/>
      <c r="Q67" s="197"/>
      <c r="R67" s="197"/>
      <c r="S67" s="197"/>
      <c r="T67" s="197"/>
      <c r="U67" s="197"/>
      <c r="V67" s="197"/>
    </row>
    <row r="68" spans="1:22" x14ac:dyDescent="0.25">
      <c r="A68" s="197"/>
      <c r="B68" s="197"/>
      <c r="C68" s="197"/>
      <c r="D68" s="197"/>
      <c r="E68" s="197"/>
      <c r="F68" s="197"/>
      <c r="G68" s="197"/>
      <c r="H68" s="197"/>
      <c r="I68" s="197"/>
      <c r="J68" s="197"/>
      <c r="K68" s="197"/>
      <c r="L68" s="197"/>
      <c r="M68" s="197"/>
      <c r="N68" s="197"/>
      <c r="O68" s="197"/>
      <c r="P68" s="197"/>
      <c r="Q68" s="197"/>
      <c r="R68" s="197"/>
      <c r="S68" s="197"/>
      <c r="T68" s="197"/>
      <c r="U68" s="197"/>
      <c r="V68" s="197"/>
    </row>
    <row r="69" spans="1:22" x14ac:dyDescent="0.25">
      <c r="A69" s="197"/>
      <c r="B69" s="197"/>
      <c r="C69" s="197"/>
      <c r="D69" s="197"/>
      <c r="E69" s="197"/>
      <c r="F69" s="197"/>
      <c r="G69" s="197"/>
      <c r="H69" s="197"/>
      <c r="I69" s="197"/>
      <c r="J69" s="197"/>
      <c r="K69" s="197"/>
      <c r="L69" s="197"/>
      <c r="M69" s="197"/>
      <c r="N69" s="197"/>
      <c r="O69" s="197"/>
      <c r="P69" s="197"/>
      <c r="Q69" s="197"/>
      <c r="R69" s="197"/>
      <c r="S69" s="197"/>
      <c r="T69" s="197"/>
      <c r="U69" s="197"/>
      <c r="V69" s="197"/>
    </row>
    <row r="70" spans="1:22" x14ac:dyDescent="0.25">
      <c r="A70" s="197"/>
      <c r="B70" s="197"/>
      <c r="C70" s="197"/>
      <c r="D70" s="197"/>
      <c r="E70" s="197"/>
      <c r="F70" s="197"/>
      <c r="G70" s="197"/>
      <c r="H70" s="197"/>
      <c r="I70" s="197"/>
      <c r="J70" s="197"/>
      <c r="K70" s="197"/>
      <c r="L70" s="197"/>
      <c r="M70" s="197"/>
      <c r="N70" s="197"/>
      <c r="O70" s="197"/>
      <c r="P70" s="197"/>
      <c r="Q70" s="197"/>
      <c r="R70" s="197"/>
      <c r="S70" s="197"/>
      <c r="T70" s="197"/>
      <c r="U70" s="197"/>
      <c r="V70" s="197"/>
    </row>
    <row r="71" spans="1:22" x14ac:dyDescent="0.25">
      <c r="A71" s="197"/>
      <c r="B71" s="197"/>
      <c r="C71" s="197"/>
      <c r="D71" s="197"/>
      <c r="E71" s="197"/>
      <c r="F71" s="197"/>
      <c r="G71" s="197"/>
      <c r="H71" s="197"/>
      <c r="I71" s="197"/>
      <c r="J71" s="197"/>
      <c r="K71" s="197"/>
      <c r="L71" s="197"/>
      <c r="M71" s="197"/>
      <c r="N71" s="197"/>
      <c r="O71" s="197"/>
      <c r="P71" s="197"/>
      <c r="Q71" s="197"/>
      <c r="R71" s="197"/>
      <c r="S71" s="197"/>
      <c r="T71" s="197"/>
      <c r="U71" s="197"/>
      <c r="V71" s="197"/>
    </row>
    <row r="72" spans="1:22" x14ac:dyDescent="0.25">
      <c r="A72" s="197"/>
      <c r="B72" s="197"/>
      <c r="C72" s="197"/>
      <c r="D72" s="197"/>
      <c r="E72" s="197"/>
      <c r="F72" s="197"/>
      <c r="G72" s="197"/>
      <c r="H72" s="197"/>
      <c r="I72" s="197"/>
      <c r="J72" s="197"/>
      <c r="K72" s="197"/>
      <c r="L72" s="197"/>
      <c r="M72" s="197"/>
      <c r="N72" s="197"/>
      <c r="O72" s="197"/>
      <c r="P72" s="197"/>
      <c r="Q72" s="197"/>
      <c r="R72" s="197"/>
      <c r="S72" s="197"/>
      <c r="T72" s="197"/>
      <c r="U72" s="197"/>
      <c r="V72" s="197"/>
    </row>
    <row r="73" spans="1:22" x14ac:dyDescent="0.25">
      <c r="A73" s="197"/>
      <c r="B73" s="197"/>
      <c r="C73" s="197"/>
      <c r="D73" s="197"/>
      <c r="E73" s="197"/>
      <c r="F73" s="197"/>
      <c r="G73" s="197"/>
      <c r="H73" s="197"/>
      <c r="I73" s="197"/>
      <c r="J73" s="197"/>
      <c r="K73" s="197"/>
      <c r="L73" s="197"/>
      <c r="M73" s="197"/>
      <c r="N73" s="197"/>
      <c r="O73" s="197"/>
      <c r="P73" s="197"/>
      <c r="Q73" s="197"/>
      <c r="R73" s="197"/>
      <c r="S73" s="197"/>
      <c r="T73" s="197"/>
      <c r="U73" s="197"/>
      <c r="V73" s="197"/>
    </row>
    <row r="74" spans="1:22" x14ac:dyDescent="0.25">
      <c r="A74" s="197"/>
      <c r="B74" s="197"/>
      <c r="C74" s="197"/>
      <c r="D74" s="197"/>
      <c r="E74" s="197"/>
      <c r="F74" s="197"/>
      <c r="G74" s="197"/>
      <c r="H74" s="197"/>
      <c r="I74" s="197"/>
      <c r="J74" s="197"/>
      <c r="K74" s="197"/>
      <c r="L74" s="197"/>
      <c r="M74" s="197"/>
      <c r="N74" s="197"/>
      <c r="O74" s="197"/>
      <c r="P74" s="197"/>
      <c r="Q74" s="197"/>
      <c r="R74" s="197"/>
      <c r="S74" s="197"/>
      <c r="T74" s="197"/>
      <c r="U74" s="197"/>
      <c r="V74" s="197"/>
    </row>
    <row r="75" spans="1:22" x14ac:dyDescent="0.25">
      <c r="A75" s="197"/>
      <c r="B75" s="197"/>
      <c r="C75" s="197"/>
      <c r="D75" s="197"/>
      <c r="E75" s="197"/>
      <c r="F75" s="197"/>
      <c r="G75" s="197"/>
      <c r="H75" s="197"/>
      <c r="I75" s="197"/>
      <c r="J75" s="197"/>
      <c r="K75" s="197"/>
      <c r="L75" s="197"/>
      <c r="M75" s="197"/>
      <c r="N75" s="197"/>
      <c r="O75" s="197"/>
      <c r="P75" s="197"/>
      <c r="Q75" s="197"/>
      <c r="R75" s="197"/>
      <c r="S75" s="197"/>
      <c r="T75" s="197"/>
      <c r="U75" s="197"/>
      <c r="V75" s="197"/>
    </row>
    <row r="76" spans="1:22" x14ac:dyDescent="0.25">
      <c r="A76" s="197"/>
      <c r="B76" s="197"/>
      <c r="C76" s="197"/>
      <c r="D76" s="197"/>
      <c r="E76" s="197"/>
      <c r="F76" s="197"/>
      <c r="G76" s="197"/>
      <c r="H76" s="197"/>
      <c r="I76" s="197"/>
      <c r="J76" s="197"/>
      <c r="K76" s="197"/>
      <c r="L76" s="197"/>
      <c r="M76" s="197"/>
      <c r="N76" s="197"/>
      <c r="O76" s="197"/>
      <c r="P76" s="197"/>
      <c r="Q76" s="197"/>
      <c r="R76" s="197"/>
      <c r="S76" s="197"/>
      <c r="T76" s="197"/>
      <c r="U76" s="197"/>
      <c r="V76" s="197"/>
    </row>
    <row r="77" spans="1:22" x14ac:dyDescent="0.25">
      <c r="A77" s="197"/>
      <c r="B77" s="197"/>
      <c r="C77" s="197"/>
      <c r="D77" s="197"/>
      <c r="E77" s="197"/>
      <c r="F77" s="197"/>
      <c r="G77" s="197"/>
      <c r="H77" s="197"/>
      <c r="I77" s="197"/>
      <c r="J77" s="197"/>
      <c r="K77" s="197"/>
      <c r="L77" s="197"/>
      <c r="M77" s="197"/>
      <c r="N77" s="197"/>
      <c r="O77" s="197"/>
      <c r="P77" s="197"/>
      <c r="Q77" s="197"/>
      <c r="R77" s="197"/>
      <c r="S77" s="197"/>
      <c r="T77" s="197"/>
      <c r="U77" s="197"/>
      <c r="V77" s="197"/>
    </row>
    <row r="78" spans="1:22" x14ac:dyDescent="0.25">
      <c r="A78" s="197"/>
      <c r="B78" s="197"/>
      <c r="C78" s="197"/>
      <c r="D78" s="197"/>
      <c r="E78" s="197"/>
      <c r="F78" s="197"/>
      <c r="G78" s="197"/>
      <c r="H78" s="197"/>
      <c r="I78" s="197"/>
      <c r="J78" s="197"/>
      <c r="K78" s="197"/>
      <c r="L78" s="197"/>
      <c r="M78" s="197"/>
      <c r="N78" s="197"/>
      <c r="O78" s="197"/>
      <c r="P78" s="197"/>
      <c r="Q78" s="197"/>
      <c r="R78" s="197"/>
      <c r="S78" s="197"/>
      <c r="T78" s="197"/>
      <c r="U78" s="197"/>
      <c r="V78" s="197"/>
    </row>
    <row r="79" spans="1:22" x14ac:dyDescent="0.25">
      <c r="A79" s="197"/>
      <c r="B79" s="197"/>
      <c r="C79" s="197"/>
      <c r="D79" s="197"/>
      <c r="E79" s="197"/>
      <c r="F79" s="197"/>
      <c r="G79" s="197"/>
      <c r="H79" s="197"/>
      <c r="I79" s="197"/>
      <c r="J79" s="197"/>
      <c r="K79" s="197"/>
      <c r="L79" s="197"/>
      <c r="M79" s="197"/>
      <c r="N79" s="197"/>
      <c r="O79" s="197"/>
      <c r="P79" s="197"/>
      <c r="Q79" s="197"/>
      <c r="R79" s="197"/>
      <c r="S79" s="197"/>
      <c r="T79" s="197"/>
      <c r="U79" s="197"/>
      <c r="V79" s="197"/>
    </row>
    <row r="80" spans="1:22" x14ac:dyDescent="0.25">
      <c r="A80" s="197"/>
      <c r="B80" s="197"/>
      <c r="C80" s="197"/>
      <c r="D80" s="197"/>
      <c r="E80" s="197"/>
      <c r="F80" s="197"/>
      <c r="G80" s="197"/>
      <c r="H80" s="197"/>
      <c r="I80" s="197"/>
      <c r="J80" s="197"/>
      <c r="K80" s="197"/>
      <c r="L80" s="197"/>
      <c r="M80" s="197"/>
      <c r="N80" s="197"/>
      <c r="O80" s="197"/>
      <c r="P80" s="197"/>
      <c r="Q80" s="197"/>
      <c r="R80" s="197"/>
      <c r="S80" s="197"/>
      <c r="T80" s="197"/>
      <c r="U80" s="197"/>
      <c r="V80" s="197"/>
    </row>
    <row r="81" spans="1:22" x14ac:dyDescent="0.25">
      <c r="A81" s="197"/>
      <c r="B81" s="197"/>
      <c r="C81" s="197"/>
      <c r="D81" s="197"/>
      <c r="E81" s="197"/>
      <c r="F81" s="197"/>
      <c r="G81" s="197"/>
      <c r="H81" s="197"/>
      <c r="I81" s="197"/>
      <c r="J81" s="197"/>
      <c r="K81" s="197"/>
      <c r="L81" s="197"/>
      <c r="M81" s="197"/>
      <c r="N81" s="197"/>
      <c r="O81" s="197"/>
      <c r="P81" s="197"/>
      <c r="Q81" s="197"/>
      <c r="R81" s="197"/>
      <c r="S81" s="197"/>
      <c r="T81" s="197"/>
      <c r="U81" s="197"/>
      <c r="V81" s="197"/>
    </row>
    <row r="82" spans="1:22" x14ac:dyDescent="0.25">
      <c r="A82" s="197"/>
      <c r="B82" s="197"/>
      <c r="C82" s="197"/>
      <c r="D82" s="197"/>
      <c r="E82" s="197"/>
      <c r="F82" s="197"/>
      <c r="G82" s="197"/>
      <c r="H82" s="197"/>
      <c r="I82" s="197"/>
      <c r="J82" s="197"/>
      <c r="K82" s="197"/>
      <c r="L82" s="197"/>
      <c r="M82" s="197"/>
      <c r="N82" s="197"/>
      <c r="O82" s="197"/>
      <c r="P82" s="197"/>
      <c r="Q82" s="197"/>
      <c r="R82" s="197"/>
      <c r="S82" s="197"/>
      <c r="T82" s="197"/>
      <c r="U82" s="197"/>
      <c r="V82" s="197"/>
    </row>
    <row r="83" spans="1:22" x14ac:dyDescent="0.25">
      <c r="A83" s="197"/>
      <c r="B83" s="197"/>
      <c r="C83" s="197"/>
      <c r="D83" s="197"/>
      <c r="E83" s="197"/>
      <c r="F83" s="197"/>
      <c r="G83" s="197"/>
      <c r="H83" s="197"/>
      <c r="I83" s="197"/>
      <c r="J83" s="197"/>
      <c r="K83" s="197"/>
      <c r="L83" s="197"/>
      <c r="M83" s="197"/>
      <c r="N83" s="197"/>
      <c r="O83" s="197"/>
      <c r="P83" s="197"/>
      <c r="Q83" s="197"/>
      <c r="R83" s="197"/>
      <c r="S83" s="197"/>
      <c r="T83" s="197"/>
      <c r="U83" s="197"/>
      <c r="V83" s="197"/>
    </row>
    <row r="84" spans="1:22" x14ac:dyDescent="0.25">
      <c r="A84" s="197"/>
      <c r="B84" s="197"/>
      <c r="C84" s="197"/>
      <c r="D84" s="197"/>
      <c r="E84" s="197"/>
      <c r="F84" s="197"/>
      <c r="G84" s="197"/>
      <c r="H84" s="197"/>
      <c r="I84" s="197"/>
      <c r="J84" s="197"/>
      <c r="K84" s="197"/>
      <c r="L84" s="197"/>
      <c r="M84" s="197"/>
      <c r="N84" s="197"/>
      <c r="O84" s="197"/>
      <c r="P84" s="197"/>
      <c r="Q84" s="197"/>
      <c r="R84" s="197"/>
      <c r="S84" s="197"/>
      <c r="T84" s="197"/>
      <c r="U84" s="197"/>
      <c r="V84" s="197"/>
    </row>
    <row r="85" spans="1:22" x14ac:dyDescent="0.25">
      <c r="A85" s="197"/>
      <c r="B85" s="197"/>
      <c r="C85" s="197"/>
      <c r="D85" s="197"/>
      <c r="E85" s="197"/>
      <c r="F85" s="197"/>
      <c r="G85" s="197"/>
      <c r="H85" s="197"/>
      <c r="I85" s="197"/>
      <c r="J85" s="197"/>
      <c r="K85" s="197"/>
      <c r="L85" s="197"/>
      <c r="M85" s="197"/>
      <c r="N85" s="197"/>
      <c r="O85" s="197"/>
      <c r="P85" s="197"/>
      <c r="Q85" s="197"/>
      <c r="R85" s="197"/>
      <c r="S85" s="197"/>
      <c r="T85" s="197"/>
      <c r="U85" s="197"/>
      <c r="V85" s="197"/>
    </row>
    <row r="86" spans="1:22" x14ac:dyDescent="0.25">
      <c r="A86" s="197"/>
      <c r="B86" s="197"/>
      <c r="C86" s="197"/>
      <c r="D86" s="197"/>
      <c r="E86" s="197"/>
      <c r="F86" s="197"/>
      <c r="G86" s="197"/>
      <c r="H86" s="197"/>
      <c r="I86" s="197"/>
      <c r="J86" s="197"/>
      <c r="K86" s="197"/>
      <c r="L86" s="197"/>
      <c r="M86" s="197"/>
      <c r="N86" s="197"/>
      <c r="O86" s="197"/>
      <c r="P86" s="197"/>
      <c r="Q86" s="197"/>
      <c r="R86" s="197"/>
      <c r="S86" s="197"/>
      <c r="T86" s="197"/>
      <c r="U86" s="197"/>
      <c r="V86" s="197"/>
    </row>
    <row r="87" spans="1:22" x14ac:dyDescent="0.25">
      <c r="A87" s="197"/>
      <c r="B87" s="197"/>
      <c r="C87" s="197"/>
      <c r="D87" s="197"/>
      <c r="E87" s="197"/>
      <c r="F87" s="197"/>
      <c r="G87" s="197"/>
      <c r="H87" s="197"/>
      <c r="I87" s="197"/>
      <c r="J87" s="197"/>
      <c r="K87" s="197"/>
      <c r="L87" s="197"/>
      <c r="M87" s="197"/>
      <c r="N87" s="197"/>
      <c r="O87" s="197"/>
      <c r="P87" s="197"/>
      <c r="Q87" s="197"/>
      <c r="R87" s="197"/>
      <c r="S87" s="197"/>
      <c r="T87" s="197"/>
      <c r="U87" s="197"/>
      <c r="V87" s="197"/>
    </row>
    <row r="88" spans="1:22" x14ac:dyDescent="0.25">
      <c r="A88" s="197"/>
      <c r="B88" s="197"/>
      <c r="C88" s="197"/>
      <c r="D88" s="197"/>
      <c r="E88" s="197"/>
      <c r="F88" s="197"/>
      <c r="G88" s="197"/>
      <c r="H88" s="197"/>
      <c r="I88" s="197"/>
      <c r="J88" s="197"/>
      <c r="K88" s="197"/>
      <c r="L88" s="197"/>
      <c r="M88" s="197"/>
      <c r="N88" s="197"/>
      <c r="O88" s="197"/>
      <c r="P88" s="197"/>
      <c r="Q88" s="197"/>
      <c r="R88" s="197"/>
      <c r="S88" s="197"/>
      <c r="T88" s="197"/>
      <c r="U88" s="197"/>
      <c r="V88" s="197"/>
    </row>
    <row r="89" spans="1:22" x14ac:dyDescent="0.25">
      <c r="A89" s="197"/>
      <c r="B89" s="197"/>
      <c r="C89" s="197"/>
      <c r="D89" s="197"/>
      <c r="E89" s="197"/>
      <c r="F89" s="197"/>
      <c r="G89" s="197"/>
      <c r="H89" s="197"/>
      <c r="I89" s="197"/>
      <c r="J89" s="197"/>
      <c r="K89" s="197"/>
      <c r="L89" s="197"/>
      <c r="M89" s="197"/>
      <c r="N89" s="197"/>
      <c r="O89" s="197"/>
      <c r="P89" s="197"/>
      <c r="Q89" s="197"/>
      <c r="R89" s="197"/>
      <c r="S89" s="197"/>
      <c r="T89" s="197"/>
      <c r="U89" s="197"/>
      <c r="V89" s="197"/>
    </row>
    <row r="90" spans="1:22" x14ac:dyDescent="0.25">
      <c r="A90" s="197"/>
      <c r="B90" s="197"/>
      <c r="C90" s="197"/>
      <c r="D90" s="197"/>
      <c r="E90" s="197"/>
      <c r="F90" s="197"/>
      <c r="G90" s="197"/>
      <c r="H90" s="197"/>
      <c r="I90" s="197"/>
      <c r="J90" s="197"/>
      <c r="K90" s="197"/>
      <c r="L90" s="197"/>
      <c r="M90" s="197"/>
      <c r="N90" s="197"/>
      <c r="O90" s="197"/>
      <c r="P90" s="197"/>
      <c r="Q90" s="197"/>
      <c r="R90" s="197"/>
      <c r="S90" s="197"/>
      <c r="T90" s="197"/>
      <c r="U90" s="197"/>
      <c r="V90" s="197"/>
    </row>
    <row r="91" spans="1:22"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row>
    <row r="92" spans="1:22" x14ac:dyDescent="0.25">
      <c r="A92" s="197"/>
      <c r="B92" s="197"/>
      <c r="C92" s="197"/>
      <c r="D92" s="197"/>
      <c r="E92" s="197"/>
      <c r="F92" s="197"/>
      <c r="G92" s="197"/>
      <c r="H92" s="197"/>
      <c r="I92" s="197"/>
      <c r="J92" s="197"/>
      <c r="K92" s="197"/>
      <c r="L92" s="197"/>
      <c r="M92" s="197"/>
      <c r="N92" s="197"/>
      <c r="O92" s="197"/>
      <c r="P92" s="197"/>
      <c r="Q92" s="197"/>
      <c r="R92" s="197"/>
      <c r="S92" s="197"/>
      <c r="T92" s="197"/>
      <c r="U92" s="197"/>
      <c r="V92" s="197"/>
    </row>
    <row r="93" spans="1:22" x14ac:dyDescent="0.25">
      <c r="A93" s="197"/>
      <c r="B93" s="197"/>
      <c r="C93" s="197"/>
      <c r="D93" s="197"/>
      <c r="E93" s="197"/>
      <c r="F93" s="197"/>
      <c r="G93" s="197"/>
      <c r="H93" s="197"/>
      <c r="I93" s="197"/>
      <c r="J93" s="197"/>
      <c r="K93" s="197"/>
      <c r="L93" s="197"/>
      <c r="M93" s="197"/>
      <c r="N93" s="197"/>
      <c r="O93" s="197"/>
      <c r="P93" s="197"/>
      <c r="Q93" s="197"/>
      <c r="R93" s="197"/>
      <c r="S93" s="197"/>
      <c r="T93" s="197"/>
      <c r="U93" s="197"/>
      <c r="V93" s="197"/>
    </row>
    <row r="94" spans="1:22" x14ac:dyDescent="0.25">
      <c r="A94" s="197"/>
      <c r="B94" s="197"/>
      <c r="C94" s="197"/>
      <c r="D94" s="197"/>
      <c r="E94" s="197"/>
      <c r="F94" s="197"/>
      <c r="G94" s="197"/>
      <c r="H94" s="197"/>
      <c r="I94" s="197"/>
      <c r="J94" s="197"/>
      <c r="K94" s="197"/>
      <c r="L94" s="197"/>
      <c r="M94" s="197"/>
      <c r="N94" s="197"/>
      <c r="O94" s="197"/>
      <c r="P94" s="197"/>
      <c r="Q94" s="197"/>
      <c r="R94" s="197"/>
      <c r="S94" s="197"/>
      <c r="T94" s="197"/>
      <c r="U94" s="197"/>
      <c r="V94" s="197"/>
    </row>
    <row r="95" spans="1:22" x14ac:dyDescent="0.25">
      <c r="A95" s="197"/>
      <c r="B95" s="197"/>
      <c r="C95" s="197"/>
      <c r="D95" s="197"/>
      <c r="E95" s="197"/>
      <c r="F95" s="197"/>
      <c r="G95" s="197"/>
      <c r="H95" s="197"/>
      <c r="I95" s="197"/>
      <c r="J95" s="197"/>
      <c r="K95" s="197"/>
      <c r="L95" s="197"/>
      <c r="M95" s="197"/>
      <c r="N95" s="197"/>
      <c r="O95" s="197"/>
      <c r="P95" s="197"/>
      <c r="Q95" s="197"/>
      <c r="R95" s="197"/>
      <c r="S95" s="197"/>
      <c r="T95" s="197"/>
      <c r="U95" s="197"/>
      <c r="V95" s="197"/>
    </row>
    <row r="96" spans="1:22" x14ac:dyDescent="0.25">
      <c r="A96" s="197"/>
      <c r="B96" s="197"/>
      <c r="C96" s="197"/>
      <c r="D96" s="197"/>
      <c r="E96" s="197"/>
      <c r="F96" s="197"/>
      <c r="G96" s="197"/>
      <c r="H96" s="197"/>
      <c r="I96" s="197"/>
      <c r="J96" s="197"/>
      <c r="K96" s="197"/>
      <c r="L96" s="197"/>
      <c r="M96" s="197"/>
      <c r="N96" s="197"/>
      <c r="O96" s="197"/>
      <c r="P96" s="197"/>
      <c r="Q96" s="197"/>
      <c r="R96" s="197"/>
      <c r="S96" s="197"/>
      <c r="T96" s="197"/>
      <c r="U96" s="197"/>
      <c r="V96" s="197"/>
    </row>
    <row r="97" spans="1:22"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row>
    <row r="98" spans="1:22" x14ac:dyDescent="0.25">
      <c r="A98" s="197"/>
      <c r="B98" s="197"/>
      <c r="C98" s="197"/>
      <c r="D98" s="197"/>
      <c r="E98" s="197"/>
      <c r="F98" s="197"/>
      <c r="G98" s="197"/>
      <c r="H98" s="197"/>
      <c r="I98" s="197"/>
      <c r="J98" s="197"/>
      <c r="K98" s="197"/>
      <c r="L98" s="197"/>
      <c r="M98" s="197"/>
      <c r="N98" s="197"/>
      <c r="O98" s="197"/>
      <c r="P98" s="197"/>
      <c r="Q98" s="197"/>
      <c r="R98" s="197"/>
      <c r="S98" s="197"/>
      <c r="T98" s="197"/>
      <c r="U98" s="197"/>
      <c r="V98" s="197"/>
    </row>
    <row r="99" spans="1:22" x14ac:dyDescent="0.25">
      <c r="A99" s="197"/>
      <c r="B99" s="197"/>
      <c r="C99" s="197"/>
      <c r="D99" s="197"/>
      <c r="E99" s="197"/>
      <c r="F99" s="197"/>
      <c r="G99" s="197"/>
      <c r="H99" s="197"/>
      <c r="I99" s="197"/>
      <c r="J99" s="197"/>
      <c r="K99" s="197"/>
      <c r="L99" s="197"/>
      <c r="M99" s="197"/>
      <c r="N99" s="197"/>
      <c r="O99" s="197"/>
      <c r="P99" s="197"/>
      <c r="Q99" s="197"/>
      <c r="R99" s="197"/>
      <c r="S99" s="197"/>
      <c r="T99" s="197"/>
      <c r="U99" s="197"/>
      <c r="V99" s="197"/>
    </row>
    <row r="100" spans="1:22"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row>
    <row r="101" spans="1:22"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row>
    <row r="102" spans="1:22"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row>
    <row r="103" spans="1:22"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row>
    <row r="104" spans="1:22"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row>
    <row r="105" spans="1:22"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row>
    <row r="106" spans="1:22"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row>
    <row r="107" spans="1:22"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row>
    <row r="108" spans="1:22"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row>
    <row r="109" spans="1:22"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row>
    <row r="110" spans="1:22"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row>
    <row r="111" spans="1:22"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row>
    <row r="112" spans="1:22"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row>
    <row r="113" spans="1:22"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row>
    <row r="114" spans="1:22"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row>
    <row r="115" spans="1:22"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row>
    <row r="116" spans="1:22"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row>
    <row r="117" spans="1:22"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row>
    <row r="118" spans="1:22"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row>
    <row r="119" spans="1:22"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row>
    <row r="120" spans="1:22"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row>
    <row r="121" spans="1:22"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row>
    <row r="122" spans="1:22"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row>
    <row r="123" spans="1:22"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row>
    <row r="124" spans="1:22"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row>
    <row r="125" spans="1:22"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row>
    <row r="126" spans="1:22"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row>
    <row r="127" spans="1:22"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row>
    <row r="128" spans="1:22"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row>
    <row r="129" spans="1:22"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row>
    <row r="130" spans="1:22"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row>
    <row r="131" spans="1:22"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row>
    <row r="132" spans="1:22"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row>
    <row r="133" spans="1:22"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row>
    <row r="134" spans="1:22"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row>
    <row r="135" spans="1:22"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row>
    <row r="136" spans="1:22"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row>
    <row r="137" spans="1:22"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row>
    <row r="138" spans="1:22"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row>
    <row r="139" spans="1:22"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row>
    <row r="140" spans="1:22"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row>
    <row r="141" spans="1:22"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row>
    <row r="142" spans="1:22"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row>
    <row r="143" spans="1:22"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row>
    <row r="144" spans="1:22"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row>
    <row r="145" spans="1:22"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row>
    <row r="146" spans="1:22"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row>
    <row r="147" spans="1:22"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row>
    <row r="148" spans="1:22"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row>
    <row r="149" spans="1:22"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row>
    <row r="150" spans="1:22"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row>
    <row r="151" spans="1:22"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row>
    <row r="152" spans="1:22"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row>
    <row r="153" spans="1:22"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row>
    <row r="154" spans="1:22"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row>
    <row r="155" spans="1:22"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row>
    <row r="156" spans="1:22"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row>
    <row r="157" spans="1:22"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row>
    <row r="158" spans="1:22"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row>
    <row r="159" spans="1:22"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row>
    <row r="160" spans="1:22"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row>
    <row r="161" spans="1:22"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row>
    <row r="162" spans="1:22"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row>
    <row r="163" spans="1:22"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row>
    <row r="164" spans="1:22"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row>
    <row r="165" spans="1:22"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row>
    <row r="166" spans="1:22"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row>
    <row r="167" spans="1:22"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row>
    <row r="168" spans="1:22"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row>
    <row r="169" spans="1:22"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row>
    <row r="170" spans="1:22"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row>
    <row r="171" spans="1:22"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row>
    <row r="172" spans="1:22"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row>
    <row r="173" spans="1:22"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row>
    <row r="174" spans="1:22"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row>
    <row r="175" spans="1:22"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row>
    <row r="176" spans="1:22"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row>
    <row r="177" spans="1:22"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row>
    <row r="178" spans="1:22"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row>
    <row r="179" spans="1:22"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row>
    <row r="180" spans="1:22"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row>
    <row r="181" spans="1:22"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row>
    <row r="182" spans="1:22"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row>
    <row r="183" spans="1:22"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row>
    <row r="184" spans="1:22"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row>
    <row r="185" spans="1:22"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row>
    <row r="186" spans="1:22"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row>
    <row r="187" spans="1:22"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row>
    <row r="188" spans="1:22"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row>
    <row r="189" spans="1:22"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row>
    <row r="190" spans="1:22"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row>
    <row r="191" spans="1:22"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row>
    <row r="192" spans="1:22"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row>
    <row r="193" spans="1:22"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row>
    <row r="194" spans="1:22"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row>
    <row r="195" spans="1:22"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row>
    <row r="196" spans="1:22"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row>
    <row r="197" spans="1:22"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row>
    <row r="198" spans="1:22"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row>
    <row r="199" spans="1:22"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row>
    <row r="200" spans="1:22"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row>
    <row r="201" spans="1:22"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row>
    <row r="202" spans="1:22"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row>
    <row r="203" spans="1:22"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row>
    <row r="204" spans="1:22"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row>
    <row r="205" spans="1:22"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row>
    <row r="206" spans="1:22"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row>
    <row r="207" spans="1:22"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row>
    <row r="208" spans="1:22"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row>
    <row r="209" spans="1:22"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row>
    <row r="210" spans="1:22"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row>
    <row r="211" spans="1:22"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row>
    <row r="212" spans="1:22"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row>
    <row r="213" spans="1:22"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row>
    <row r="214" spans="1:22"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row>
    <row r="215" spans="1:22"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row>
    <row r="216" spans="1:22"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row>
    <row r="217" spans="1:22"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row>
    <row r="218" spans="1:22"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row>
    <row r="219" spans="1:22"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row>
    <row r="220" spans="1:22"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row>
    <row r="221" spans="1:22"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row>
    <row r="222" spans="1:22"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row>
    <row r="223" spans="1:22"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row>
    <row r="224" spans="1:22"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row>
    <row r="225" spans="1:22"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row>
    <row r="226" spans="1:22"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row>
    <row r="227" spans="1:22"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row>
    <row r="228" spans="1:22"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row>
    <row r="229" spans="1:22"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row>
    <row r="230" spans="1:22"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row>
    <row r="231" spans="1:22"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row>
    <row r="232" spans="1:22"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row>
    <row r="233" spans="1:22"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row>
    <row r="234" spans="1:22"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row>
    <row r="235" spans="1:22"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row>
    <row r="236" spans="1:22"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row>
    <row r="237" spans="1:22"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row>
    <row r="238" spans="1:22"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row>
    <row r="239" spans="1:22"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row>
    <row r="240" spans="1:22"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row>
    <row r="241" spans="1:22"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row>
    <row r="242" spans="1:22"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row>
    <row r="243" spans="1:22"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row>
    <row r="244" spans="1:22"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row>
    <row r="245" spans="1:22"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row>
    <row r="246" spans="1:22"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row>
    <row r="247" spans="1:22"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row>
    <row r="248" spans="1:22"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row>
    <row r="249" spans="1:22"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row>
    <row r="250" spans="1:22"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row>
    <row r="251" spans="1:22"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row>
    <row r="252" spans="1:22"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c r="V252" s="197"/>
    </row>
    <row r="253" spans="1:22"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c r="V253" s="197"/>
    </row>
    <row r="254" spans="1:22"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c r="V254" s="197"/>
    </row>
    <row r="255" spans="1:22"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c r="V255" s="197"/>
    </row>
    <row r="256" spans="1:22"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c r="V256" s="197"/>
    </row>
    <row r="257" spans="1:22"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c r="V257" s="197"/>
    </row>
    <row r="258" spans="1:22"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c r="V258" s="197"/>
    </row>
    <row r="259" spans="1:22"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c r="V259" s="197"/>
    </row>
    <row r="260" spans="1:22"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c r="V260" s="197"/>
    </row>
    <row r="261" spans="1:22"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c r="V261" s="197"/>
    </row>
    <row r="262" spans="1:22"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c r="V262" s="197"/>
    </row>
    <row r="263" spans="1:22"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c r="V263" s="197"/>
    </row>
    <row r="264" spans="1:22"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c r="V264" s="197"/>
    </row>
    <row r="265" spans="1:22"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c r="V265" s="197"/>
    </row>
    <row r="266" spans="1:22"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c r="V266" s="197"/>
    </row>
    <row r="267" spans="1:22"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c r="V267" s="197"/>
    </row>
    <row r="268" spans="1:22"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c r="V268" s="197"/>
    </row>
    <row r="269" spans="1:22"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c r="V269" s="197"/>
    </row>
    <row r="270" spans="1:22"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c r="V270" s="197"/>
    </row>
    <row r="271" spans="1:22"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c r="V271" s="197"/>
    </row>
    <row r="272" spans="1:22"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c r="V272" s="197"/>
    </row>
    <row r="273" spans="1:22"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c r="V273" s="197"/>
    </row>
    <row r="274" spans="1:22"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c r="V274" s="197"/>
    </row>
    <row r="275" spans="1:22"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c r="V275" s="197"/>
    </row>
    <row r="276" spans="1:22"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c r="V276" s="197"/>
    </row>
    <row r="277" spans="1:22"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c r="V277" s="197"/>
    </row>
    <row r="278" spans="1:22"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c r="V278" s="197"/>
    </row>
    <row r="279" spans="1:22"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c r="V279" s="197"/>
    </row>
    <row r="280" spans="1:22"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c r="V280" s="197"/>
    </row>
    <row r="281" spans="1:22"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c r="V281" s="197"/>
    </row>
    <row r="282" spans="1:22"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c r="V282" s="197"/>
    </row>
    <row r="283" spans="1:22"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c r="V283" s="197"/>
    </row>
    <row r="284" spans="1:22"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c r="V284" s="197"/>
    </row>
    <row r="285" spans="1:22"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c r="V285" s="197"/>
    </row>
    <row r="286" spans="1:22"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c r="V286" s="197"/>
    </row>
    <row r="287" spans="1:22"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c r="V287" s="197"/>
    </row>
    <row r="288" spans="1:22"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c r="V288" s="197"/>
    </row>
    <row r="289" spans="1:22"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c r="V289" s="197"/>
    </row>
    <row r="290" spans="1:22"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c r="V290" s="197"/>
    </row>
    <row r="291" spans="1:22"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c r="V291" s="197"/>
    </row>
    <row r="292" spans="1:22"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c r="V292" s="197"/>
    </row>
    <row r="293" spans="1:22"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c r="V293" s="197"/>
    </row>
    <row r="294" spans="1:22"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c r="V294" s="197"/>
    </row>
    <row r="295" spans="1:22"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c r="V295" s="197"/>
    </row>
    <row r="296" spans="1:22"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c r="V296" s="197"/>
    </row>
    <row r="297" spans="1:22"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c r="V297" s="197"/>
    </row>
    <row r="298" spans="1:22"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c r="V298" s="197"/>
    </row>
    <row r="299" spans="1:22"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c r="V299" s="197"/>
    </row>
    <row r="300" spans="1:22"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c r="V300" s="197"/>
    </row>
    <row r="301" spans="1:22"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c r="V301" s="197"/>
    </row>
    <row r="302" spans="1:22"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c r="V302" s="197"/>
    </row>
    <row r="303" spans="1:22"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c r="V303" s="197"/>
    </row>
    <row r="304" spans="1:22"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c r="V304" s="197"/>
    </row>
    <row r="305" spans="1:22"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c r="V305" s="197"/>
    </row>
    <row r="306" spans="1:22"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c r="V306" s="197"/>
    </row>
    <row r="307" spans="1:22"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c r="V307" s="197"/>
    </row>
    <row r="308" spans="1:22"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c r="V308" s="197"/>
    </row>
    <row r="309" spans="1:22"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c r="V309" s="197"/>
    </row>
    <row r="310" spans="1:22"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c r="V310" s="197"/>
    </row>
    <row r="311" spans="1:22"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c r="V311" s="197"/>
    </row>
    <row r="312" spans="1:22"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c r="V312" s="197"/>
    </row>
    <row r="313" spans="1:22"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c r="V313" s="197"/>
    </row>
    <row r="314" spans="1:22"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c r="V314" s="197"/>
    </row>
    <row r="315" spans="1:22"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c r="V315" s="197"/>
    </row>
    <row r="316" spans="1:22"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c r="V316" s="197"/>
    </row>
    <row r="317" spans="1:22"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c r="V317" s="197"/>
    </row>
    <row r="318" spans="1:22"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c r="V318" s="197"/>
    </row>
    <row r="319" spans="1:22"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c r="V319" s="197"/>
    </row>
    <row r="320" spans="1:22"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c r="V320" s="197"/>
    </row>
    <row r="321" spans="1:22"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c r="V321" s="197"/>
    </row>
    <row r="322" spans="1:22"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c r="V322" s="197"/>
    </row>
    <row r="323" spans="1:22"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c r="V323" s="197"/>
    </row>
    <row r="324" spans="1:22"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c r="V324" s="197"/>
    </row>
    <row r="325" spans="1:22"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c r="V325" s="197"/>
    </row>
    <row r="326" spans="1:22"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c r="V326" s="197"/>
    </row>
    <row r="327" spans="1:22"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c r="V327" s="197"/>
    </row>
    <row r="328" spans="1:22"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c r="V328" s="197"/>
    </row>
    <row r="329" spans="1:22"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c r="V329" s="197"/>
    </row>
    <row r="330" spans="1:22"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c r="V330" s="197"/>
    </row>
    <row r="331" spans="1:22"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c r="V331" s="197"/>
    </row>
    <row r="332" spans="1:22"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c r="V332" s="197"/>
    </row>
    <row r="333" spans="1:22"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c r="V333" s="197"/>
    </row>
    <row r="334" spans="1:22"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c r="V334" s="197"/>
    </row>
    <row r="335" spans="1:22"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c r="V335" s="197"/>
    </row>
    <row r="336" spans="1:22"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c r="V336" s="197"/>
    </row>
    <row r="337" spans="1:22"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c r="V337" s="197"/>
    </row>
    <row r="338" spans="1:22"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c r="V338" s="197"/>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9" zoomScaleNormal="90" zoomScaleSheetLayoutView="100" workbookViewId="0">
      <selection activeCell="A15" sqref="A15:B15"/>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3" t="s">
        <v>69</v>
      </c>
    </row>
    <row r="2" spans="1:8" ht="18.75" x14ac:dyDescent="0.3">
      <c r="B2" s="14" t="s">
        <v>11</v>
      </c>
    </row>
    <row r="3" spans="1:8" ht="18.75" x14ac:dyDescent="0.3">
      <c r="B3" s="14" t="s">
        <v>478</v>
      </c>
    </row>
    <row r="4" spans="1:8" ht="15.6" x14ac:dyDescent="0.3">
      <c r="B4" s="35"/>
    </row>
    <row r="5" spans="1:8" ht="17.45" x14ac:dyDescent="0.3">
      <c r="A5" s="393" t="str">
        <f>'1. паспорт местоположение'!A5:C5</f>
        <v>Год раскрытия информации: 2021 год</v>
      </c>
      <c r="B5" s="393"/>
      <c r="C5" s="56"/>
      <c r="D5" s="56"/>
      <c r="E5" s="56"/>
      <c r="F5" s="56"/>
      <c r="G5" s="56"/>
      <c r="H5" s="56"/>
    </row>
    <row r="6" spans="1:8" ht="17.45" x14ac:dyDescent="0.3">
      <c r="A6" s="136"/>
      <c r="B6" s="136"/>
      <c r="C6" s="136"/>
      <c r="D6" s="136"/>
      <c r="E6" s="136"/>
      <c r="F6" s="136"/>
      <c r="G6" s="136"/>
      <c r="H6" s="136"/>
    </row>
    <row r="7" spans="1:8" ht="18.75" x14ac:dyDescent="0.25">
      <c r="A7" s="256" t="s">
        <v>10</v>
      </c>
      <c r="B7" s="256"/>
      <c r="C7" s="135"/>
      <c r="D7" s="135"/>
      <c r="E7" s="135"/>
      <c r="F7" s="135"/>
      <c r="G7" s="135"/>
      <c r="H7" s="135"/>
    </row>
    <row r="8" spans="1:8" ht="17.45" x14ac:dyDescent="0.3">
      <c r="A8" s="135"/>
      <c r="B8" s="135"/>
      <c r="C8" s="135"/>
      <c r="D8" s="135"/>
      <c r="E8" s="135"/>
      <c r="F8" s="135"/>
      <c r="G8" s="135"/>
      <c r="H8" s="135"/>
    </row>
    <row r="9" spans="1:8" ht="15.6" x14ac:dyDescent="0.3">
      <c r="A9" s="257" t="str">
        <f>'1. паспорт местоположение'!A9:C9</f>
        <v>Общество с ограниченной ответственностью "Краснодар Водоканал"</v>
      </c>
      <c r="B9" s="257"/>
      <c r="C9" s="133"/>
      <c r="D9" s="133"/>
      <c r="E9" s="133"/>
      <c r="F9" s="133"/>
      <c r="G9" s="133"/>
      <c r="H9" s="133"/>
    </row>
    <row r="10" spans="1:8" x14ac:dyDescent="0.25">
      <c r="A10" s="258" t="s">
        <v>9</v>
      </c>
      <c r="B10" s="258"/>
      <c r="C10" s="134"/>
      <c r="D10" s="134"/>
      <c r="E10" s="134"/>
      <c r="F10" s="134"/>
      <c r="G10" s="134"/>
      <c r="H10" s="134"/>
    </row>
    <row r="11" spans="1:8" ht="17.45" x14ac:dyDescent="0.3">
      <c r="A11" s="135"/>
      <c r="B11" s="135"/>
      <c r="C11" s="135"/>
      <c r="D11" s="135"/>
      <c r="E11" s="135"/>
      <c r="F11" s="135"/>
      <c r="G11" s="135"/>
      <c r="H11" s="135"/>
    </row>
    <row r="12" spans="1:8" ht="24" customHeight="1" x14ac:dyDescent="0.3">
      <c r="A12" s="257" t="str">
        <f>'1. паспорт местоположение'!A12:C12</f>
        <v>H_KVK4</v>
      </c>
      <c r="B12" s="257"/>
      <c r="C12" s="133"/>
      <c r="D12" s="133"/>
      <c r="E12" s="133"/>
      <c r="F12" s="133"/>
      <c r="G12" s="133"/>
      <c r="H12" s="133"/>
    </row>
    <row r="13" spans="1:8" x14ac:dyDescent="0.25">
      <c r="A13" s="258" t="s">
        <v>8</v>
      </c>
      <c r="B13" s="258"/>
      <c r="C13" s="134"/>
      <c r="D13" s="134"/>
      <c r="E13" s="134"/>
      <c r="F13" s="134"/>
      <c r="G13" s="134"/>
      <c r="H13" s="134"/>
    </row>
    <row r="14" spans="1:8" ht="18" x14ac:dyDescent="0.3">
      <c r="A14" s="10"/>
      <c r="B14" s="10"/>
      <c r="C14" s="10"/>
      <c r="D14" s="10"/>
      <c r="E14" s="10"/>
      <c r="F14" s="10"/>
      <c r="G14" s="10"/>
      <c r="H14" s="10"/>
    </row>
    <row r="15" spans="1:8" ht="32.25" customHeight="1" x14ac:dyDescent="0.3">
      <c r="A15" s="390" t="str">
        <f>'1. паспорт местоположение'!A15:C15</f>
        <v>Замена ТП в составе ТМ 160 кВа на КТП 180 кВа (в/з Восточный-1 ул. Автолюбителей КТП - 729п)</v>
      </c>
      <c r="B15" s="390"/>
      <c r="C15" s="133"/>
      <c r="D15" s="133"/>
      <c r="E15" s="133"/>
      <c r="F15" s="133"/>
      <c r="G15" s="133"/>
      <c r="H15" s="133"/>
    </row>
    <row r="16" spans="1:8" x14ac:dyDescent="0.25">
      <c r="A16" s="258" t="s">
        <v>6</v>
      </c>
      <c r="B16" s="258"/>
      <c r="C16" s="134"/>
      <c r="D16" s="134"/>
      <c r="E16" s="134"/>
      <c r="F16" s="134"/>
      <c r="G16" s="134"/>
      <c r="H16" s="134"/>
    </row>
    <row r="17" spans="1:2" ht="15.6" x14ac:dyDescent="0.3">
      <c r="B17" s="109"/>
    </row>
    <row r="18" spans="1:2" ht="24.75" customHeight="1" x14ac:dyDescent="0.25">
      <c r="A18" s="391" t="s">
        <v>462</v>
      </c>
      <c r="B18" s="392"/>
    </row>
    <row r="19" spans="1:2" ht="15.6" x14ac:dyDescent="0.3">
      <c r="B19" s="35"/>
    </row>
    <row r="20" spans="1:2" ht="16.149999999999999" thickBot="1" x14ac:dyDescent="0.35">
      <c r="B20" s="110"/>
    </row>
    <row r="21" spans="1:2" ht="16.5" thickBot="1" x14ac:dyDescent="0.3">
      <c r="A21" s="111" t="s">
        <v>344</v>
      </c>
      <c r="B21" s="112" t="str">
        <f>'[1]для паспорта'!$E44</f>
        <v>в/з Восточный-1, ул. Автолюбителей КТП - 729п</v>
      </c>
    </row>
    <row r="22" spans="1:2" ht="16.5" thickBot="1" x14ac:dyDescent="0.3">
      <c r="A22" s="111" t="s">
        <v>345</v>
      </c>
      <c r="B22" s="112" t="str">
        <f>'[1]для паспорта'!$E45</f>
        <v>Краснодарский край, г. Краснодар</v>
      </c>
    </row>
    <row r="23" spans="1:2" ht="16.5" thickBot="1" x14ac:dyDescent="0.3">
      <c r="A23" s="111" t="s">
        <v>316</v>
      </c>
      <c r="B23" s="112" t="str">
        <f>'[1]для паспорта'!$E46</f>
        <v>реконструкция</v>
      </c>
    </row>
    <row r="24" spans="1:2" ht="16.5" thickBot="1" x14ac:dyDescent="0.3">
      <c r="A24" s="111" t="s">
        <v>346</v>
      </c>
      <c r="B24" s="112">
        <v>0.18</v>
      </c>
    </row>
    <row r="25" spans="1:2" ht="16.5" thickBot="1" x14ac:dyDescent="0.3">
      <c r="A25" s="113" t="s">
        <v>347</v>
      </c>
      <c r="B25" s="112">
        <v>2020</v>
      </c>
    </row>
    <row r="26" spans="1:2" ht="16.5" thickBot="1" x14ac:dyDescent="0.3">
      <c r="A26" s="114" t="s">
        <v>348</v>
      </c>
      <c r="B26" s="112" t="str">
        <f>'[1]для паспорта'!$E49</f>
        <v>-</v>
      </c>
    </row>
    <row r="27" spans="1:2" ht="29.25" thickBot="1" x14ac:dyDescent="0.3">
      <c r="A27" s="120" t="s">
        <v>491</v>
      </c>
      <c r="B27" s="222">
        <f>'1. паспорт местоположение'!C48</f>
        <v>0.47595243910625384</v>
      </c>
    </row>
    <row r="28" spans="1:2" ht="16.5" thickBot="1" x14ac:dyDescent="0.3">
      <c r="A28" s="116" t="s">
        <v>349</v>
      </c>
      <c r="B28" s="112" t="s">
        <v>502</v>
      </c>
    </row>
    <row r="29" spans="1:2" ht="29.25" thickBot="1" x14ac:dyDescent="0.3">
      <c r="A29" s="121" t="s">
        <v>350</v>
      </c>
      <c r="B29" s="112">
        <v>0.25900000000000001</v>
      </c>
    </row>
    <row r="30" spans="1:2" ht="29.25" thickBot="1" x14ac:dyDescent="0.3">
      <c r="A30" s="121" t="s">
        <v>351</v>
      </c>
      <c r="B30" s="112">
        <v>0.216</v>
      </c>
    </row>
    <row r="31" spans="1:2" ht="16.5" thickBot="1" x14ac:dyDescent="0.3">
      <c r="A31" s="116" t="s">
        <v>352</v>
      </c>
      <c r="B31" s="112">
        <f>'[1]для паспорта'!$E54</f>
        <v>0</v>
      </c>
    </row>
    <row r="32" spans="1:2" ht="29.25" thickBot="1" x14ac:dyDescent="0.3">
      <c r="A32" s="121" t="s">
        <v>353</v>
      </c>
      <c r="B32" s="112">
        <f>'[1]для паспорта'!$E55</f>
        <v>0</v>
      </c>
    </row>
    <row r="33" spans="1:2" ht="16.5" thickBot="1" x14ac:dyDescent="0.3">
      <c r="A33" s="116" t="s">
        <v>354</v>
      </c>
      <c r="B33" s="112" t="str">
        <f>'[1]для паспорта'!$E56</f>
        <v>-</v>
      </c>
    </row>
    <row r="34" spans="1:2" ht="16.5" thickBot="1" x14ac:dyDescent="0.3">
      <c r="A34" s="116" t="s">
        <v>355</v>
      </c>
      <c r="B34" s="112" t="str">
        <f>'[1]для паспорта'!$E57</f>
        <v>-</v>
      </c>
    </row>
    <row r="35" spans="1:2" ht="16.5" thickBot="1" x14ac:dyDescent="0.3">
      <c r="A35" s="116" t="s">
        <v>356</v>
      </c>
      <c r="B35" s="112" t="str">
        <f>'[1]для паспорта'!$E58</f>
        <v>-</v>
      </c>
    </row>
    <row r="36" spans="1:2" ht="16.5" thickBot="1" x14ac:dyDescent="0.3">
      <c r="A36" s="116" t="s">
        <v>357</v>
      </c>
      <c r="B36" s="112" t="str">
        <f>'[1]для паспорта'!$E59</f>
        <v>-</v>
      </c>
    </row>
    <row r="37" spans="1:2" ht="29.25" thickBot="1" x14ac:dyDescent="0.3">
      <c r="A37" s="121" t="s">
        <v>358</v>
      </c>
      <c r="B37" s="112">
        <f>'[1]для паспорта'!$E60</f>
        <v>0</v>
      </c>
    </row>
    <row r="38" spans="1:2" ht="30.75" thickBot="1" x14ac:dyDescent="0.3">
      <c r="A38" s="116" t="s">
        <v>510</v>
      </c>
      <c r="B38" s="112">
        <v>0.25900000000000001</v>
      </c>
    </row>
    <row r="39" spans="1:2" ht="16.5" thickBot="1" x14ac:dyDescent="0.3">
      <c r="A39" s="116" t="s">
        <v>355</v>
      </c>
      <c r="B39" s="229">
        <f>B38/B27</f>
        <v>0.54417201955378491</v>
      </c>
    </row>
    <row r="40" spans="1:2" ht="16.5" thickBot="1" x14ac:dyDescent="0.3">
      <c r="A40" s="116" t="s">
        <v>356</v>
      </c>
      <c r="B40" s="112">
        <v>0.25900000000000001</v>
      </c>
    </row>
    <row r="41" spans="1:2" ht="16.5" thickBot="1" x14ac:dyDescent="0.3">
      <c r="A41" s="116" t="s">
        <v>357</v>
      </c>
      <c r="B41" s="112">
        <v>0.216</v>
      </c>
    </row>
    <row r="42" spans="1:2" ht="29.25" thickBot="1" x14ac:dyDescent="0.3">
      <c r="A42" s="121" t="s">
        <v>359</v>
      </c>
      <c r="B42" s="112">
        <f>'[1]для паспорта'!$E65</f>
        <v>0</v>
      </c>
    </row>
    <row r="43" spans="1:2" ht="16.5" thickBot="1" x14ac:dyDescent="0.3">
      <c r="A43" s="116" t="s">
        <v>354</v>
      </c>
      <c r="B43" s="112" t="str">
        <f>'[1]для паспорта'!$E66</f>
        <v>-</v>
      </c>
    </row>
    <row r="44" spans="1:2" ht="16.5" thickBot="1" x14ac:dyDescent="0.3">
      <c r="A44" s="116" t="s">
        <v>355</v>
      </c>
      <c r="B44" s="112" t="str">
        <f>'[1]для паспорта'!$E67</f>
        <v>-</v>
      </c>
    </row>
    <row r="45" spans="1:2" ht="16.5" thickBot="1" x14ac:dyDescent="0.3">
      <c r="A45" s="116" t="s">
        <v>356</v>
      </c>
      <c r="B45" s="112" t="str">
        <f>'[1]для паспорта'!$E68</f>
        <v>-</v>
      </c>
    </row>
    <row r="46" spans="1:2" ht="16.5" thickBot="1" x14ac:dyDescent="0.3">
      <c r="A46" s="116" t="s">
        <v>357</v>
      </c>
      <c r="B46" s="112" t="str">
        <f>'[1]для паспорта'!$E69</f>
        <v>-</v>
      </c>
    </row>
    <row r="47" spans="1:2" ht="29.25" thickBot="1" x14ac:dyDescent="0.3">
      <c r="A47" s="115" t="s">
        <v>360</v>
      </c>
      <c r="B47" s="112" t="str">
        <f>'[1]для паспорта'!$E70</f>
        <v>-</v>
      </c>
    </row>
    <row r="48" spans="1:2" ht="16.5" thickBot="1" x14ac:dyDescent="0.3">
      <c r="A48" s="117" t="s">
        <v>352</v>
      </c>
      <c r="B48" s="112" t="str">
        <f>'[1]для паспорта'!$E71</f>
        <v>-</v>
      </c>
    </row>
    <row r="49" spans="1:2" ht="16.5" thickBot="1" x14ac:dyDescent="0.3">
      <c r="A49" s="117" t="s">
        <v>361</v>
      </c>
      <c r="B49" s="112" t="str">
        <f>'[1]для паспорта'!$E72</f>
        <v>-</v>
      </c>
    </row>
    <row r="50" spans="1:2" ht="16.5" thickBot="1" x14ac:dyDescent="0.3">
      <c r="A50" s="117" t="s">
        <v>362</v>
      </c>
      <c r="B50" s="112" t="str">
        <f>'[1]для паспорта'!$E73</f>
        <v>-</v>
      </c>
    </row>
    <row r="51" spans="1:2" ht="16.5" thickBot="1" x14ac:dyDescent="0.3">
      <c r="A51" s="117" t="s">
        <v>363</v>
      </c>
      <c r="B51" s="112" t="str">
        <f>'[1]для паспорта'!$E74</f>
        <v>-</v>
      </c>
    </row>
    <row r="52" spans="1:2" ht="16.5" thickBot="1" x14ac:dyDescent="0.3">
      <c r="A52" s="113" t="s">
        <v>364</v>
      </c>
      <c r="B52" s="112" t="str">
        <f>'[1]для паспорта'!$E75</f>
        <v>-</v>
      </c>
    </row>
    <row r="53" spans="1:2" ht="16.5" thickBot="1" x14ac:dyDescent="0.3">
      <c r="A53" s="113" t="s">
        <v>365</v>
      </c>
      <c r="B53" s="112" t="str">
        <f>'[1]для паспорта'!$E76</f>
        <v>-</v>
      </c>
    </row>
    <row r="54" spans="1:2" ht="16.5" thickBot="1" x14ac:dyDescent="0.3">
      <c r="A54" s="113" t="s">
        <v>366</v>
      </c>
      <c r="B54" s="112" t="str">
        <f>'[1]для паспорта'!$E77</f>
        <v>-</v>
      </c>
    </row>
    <row r="55" spans="1:2" ht="16.5" thickBot="1" x14ac:dyDescent="0.3">
      <c r="A55" s="114" t="s">
        <v>367</v>
      </c>
      <c r="B55" s="112" t="str">
        <f>'[1]для паспорта'!$E78</f>
        <v>-</v>
      </c>
    </row>
    <row r="56" spans="1:2" ht="16.5" thickBot="1" x14ac:dyDescent="0.3">
      <c r="A56" s="115" t="s">
        <v>368</v>
      </c>
      <c r="B56" s="112" t="str">
        <f>'[1]для паспорта'!$E79</f>
        <v>-</v>
      </c>
    </row>
    <row r="57" spans="1:2" ht="16.5" thickBot="1" x14ac:dyDescent="0.3">
      <c r="A57" s="118" t="s">
        <v>369</v>
      </c>
      <c r="B57" s="112">
        <f>'[1]для паспорта'!$E80</f>
        <v>0</v>
      </c>
    </row>
    <row r="58" spans="1:2" ht="16.5" thickBot="1" x14ac:dyDescent="0.3">
      <c r="A58" s="118" t="s">
        <v>370</v>
      </c>
      <c r="B58" s="112">
        <f>'[1]для паспорта'!$E81</f>
        <v>0</v>
      </c>
    </row>
    <row r="59" spans="1:2" ht="16.5" thickBot="1" x14ac:dyDescent="0.3">
      <c r="A59" s="118" t="s">
        <v>371</v>
      </c>
      <c r="B59" s="112">
        <f>'[1]для паспорта'!$E82</f>
        <v>0</v>
      </c>
    </row>
    <row r="60" spans="1:2" ht="16.5" thickBot="1" x14ac:dyDescent="0.3">
      <c r="A60" s="118" t="s">
        <v>372</v>
      </c>
      <c r="B60" s="112">
        <f>'[1]для паспорта'!$E83</f>
        <v>0</v>
      </c>
    </row>
    <row r="61" spans="1:2" ht="16.5" thickBot="1" x14ac:dyDescent="0.3">
      <c r="A61" s="119" t="s">
        <v>373</v>
      </c>
      <c r="B61" s="112">
        <f>'[1]для паспорта'!$E84</f>
        <v>0</v>
      </c>
    </row>
    <row r="62" spans="1:2" ht="30.75" thickBot="1" x14ac:dyDescent="0.3">
      <c r="A62" s="117" t="s">
        <v>374</v>
      </c>
      <c r="B62" s="112" t="str">
        <f>'[1]для паспорта'!$E85</f>
        <v>-</v>
      </c>
    </row>
    <row r="63" spans="1:2" ht="29.25" thickBot="1" x14ac:dyDescent="0.3">
      <c r="A63" s="113" t="s">
        <v>375</v>
      </c>
      <c r="B63" s="112" t="str">
        <f>'[1]для паспорта'!$E86</f>
        <v>-</v>
      </c>
    </row>
    <row r="64" spans="1:2" ht="16.5" thickBot="1" x14ac:dyDescent="0.3">
      <c r="A64" s="117" t="s">
        <v>352</v>
      </c>
      <c r="B64" s="112" t="str">
        <f>'[1]для паспорта'!$E87</f>
        <v>-</v>
      </c>
    </row>
    <row r="65" spans="1:2" ht="16.5" thickBot="1" x14ac:dyDescent="0.3">
      <c r="A65" s="117" t="s">
        <v>376</v>
      </c>
      <c r="B65" s="112" t="str">
        <f>'[1]для паспорта'!$E88</f>
        <v>-</v>
      </c>
    </row>
    <row r="66" spans="1:2" ht="16.5" thickBot="1" x14ac:dyDescent="0.3">
      <c r="A66" s="117" t="s">
        <v>377</v>
      </c>
      <c r="B66" s="112" t="str">
        <f>'[1]для паспорта'!$E89</f>
        <v>-</v>
      </c>
    </row>
    <row r="67" spans="1:2" ht="16.5" thickBot="1" x14ac:dyDescent="0.3">
      <c r="A67" s="122" t="s">
        <v>378</v>
      </c>
      <c r="B67" s="112" t="str">
        <f>'[1]для паспорта'!$E90</f>
        <v>-</v>
      </c>
    </row>
    <row r="68" spans="1:2" ht="16.5" thickBot="1" x14ac:dyDescent="0.3">
      <c r="A68" s="113" t="s">
        <v>379</v>
      </c>
      <c r="B68" s="112" t="str">
        <f>'[1]для паспорта'!$E91</f>
        <v>-</v>
      </c>
    </row>
    <row r="69" spans="1:2" ht="16.5" thickBot="1" x14ac:dyDescent="0.3">
      <c r="A69" s="118" t="s">
        <v>380</v>
      </c>
      <c r="B69" s="112" t="str">
        <f>'[1]для паспорта'!$E92</f>
        <v>-</v>
      </c>
    </row>
    <row r="70" spans="1:2" ht="16.5" thickBot="1" x14ac:dyDescent="0.3">
      <c r="A70" s="118" t="s">
        <v>381</v>
      </c>
      <c r="B70" s="112" t="str">
        <f>'[1]для паспорта'!$E93</f>
        <v>-</v>
      </c>
    </row>
    <row r="71" spans="1:2" ht="16.5" thickBot="1" x14ac:dyDescent="0.3">
      <c r="A71" s="118" t="s">
        <v>382</v>
      </c>
      <c r="B71" s="112" t="str">
        <f>'[1]для паспорта'!$E94</f>
        <v>-</v>
      </c>
    </row>
    <row r="72" spans="1:2" ht="29.25" thickBot="1" x14ac:dyDescent="0.3">
      <c r="A72" s="123" t="s">
        <v>383</v>
      </c>
      <c r="B72" s="112" t="str">
        <f>'[1]для паспорта'!$E95</f>
        <v>-</v>
      </c>
    </row>
    <row r="73" spans="1:2" ht="29.25" thickBot="1" x14ac:dyDescent="0.3">
      <c r="A73" s="115" t="s">
        <v>384</v>
      </c>
      <c r="B73" s="112" t="str">
        <f>'[1]для паспорта'!$E96</f>
        <v>-</v>
      </c>
    </row>
    <row r="74" spans="1:2" ht="16.5" thickBot="1" x14ac:dyDescent="0.3">
      <c r="A74" s="118" t="s">
        <v>385</v>
      </c>
      <c r="B74" s="112">
        <f>'[1]для паспорта'!$E97</f>
        <v>0</v>
      </c>
    </row>
    <row r="75" spans="1:2" ht="16.5" thickBot="1" x14ac:dyDescent="0.3">
      <c r="A75" s="118" t="s">
        <v>386</v>
      </c>
      <c r="B75" s="112">
        <f>'[1]для паспорта'!$E98</f>
        <v>0</v>
      </c>
    </row>
    <row r="76" spans="1:2" ht="16.5" thickBot="1" x14ac:dyDescent="0.3">
      <c r="A76" s="118" t="s">
        <v>387</v>
      </c>
      <c r="B76" s="112">
        <f>'[1]для паспорта'!$E99</f>
        <v>0</v>
      </c>
    </row>
    <row r="77" spans="1:2" ht="16.5" thickBot="1" x14ac:dyDescent="0.3">
      <c r="A77" s="118" t="s">
        <v>388</v>
      </c>
      <c r="B77" s="112">
        <f>'[1]для паспорта'!$E100</f>
        <v>0</v>
      </c>
    </row>
    <row r="78" spans="1:2" ht="16.5" thickBot="1" x14ac:dyDescent="0.3">
      <c r="A78" s="124" t="s">
        <v>389</v>
      </c>
      <c r="B78" s="112">
        <f>'[1]для паспорта'!$E101</f>
        <v>0</v>
      </c>
    </row>
    <row r="81" spans="1:2" x14ac:dyDescent="0.25">
      <c r="A81" s="125"/>
      <c r="B81" s="126"/>
    </row>
    <row r="82" spans="1:2" x14ac:dyDescent="0.25">
      <c r="B82" s="127"/>
    </row>
    <row r="83" spans="1:2" x14ac:dyDescent="0.25">
      <c r="B83" s="12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5" zoomScaleNormal="60" zoomScaleSheetLayoutView="85" workbookViewId="0">
      <selection activeCell="O33" sqref="O33"/>
    </sheetView>
  </sheetViews>
  <sheetFormatPr defaultColWidth="10.7109375" defaultRowHeight="15.75" x14ac:dyDescent="0.25"/>
  <cols>
    <col min="1" max="1" width="9.5703125" style="200" customWidth="1"/>
    <col min="2" max="2" width="11.42578125" style="200" customWidth="1"/>
    <col min="3" max="3" width="14" style="200" customWidth="1"/>
    <col min="4" max="4" width="16.140625" style="200" customWidth="1"/>
    <col min="5" max="5" width="11.140625" style="200" customWidth="1"/>
    <col min="6" max="6" width="11" style="200" customWidth="1"/>
    <col min="7" max="8" width="8.7109375" style="200" customWidth="1"/>
    <col min="9" max="9" width="9.85546875" style="200" customWidth="1"/>
    <col min="10" max="10" width="9.28515625" style="200" customWidth="1"/>
    <col min="11" max="11" width="10.28515625" style="200" customWidth="1"/>
    <col min="12" max="15" width="8.7109375" style="200" customWidth="1"/>
    <col min="16" max="16" width="19.42578125" style="200" customWidth="1"/>
    <col min="17" max="17" width="21.7109375" style="200" customWidth="1"/>
    <col min="18" max="18" width="22" style="200" customWidth="1"/>
    <col min="19" max="19" width="19.7109375" style="200" customWidth="1"/>
    <col min="20" max="20" width="18.42578125" style="200" customWidth="1"/>
    <col min="21" max="237" width="10.7109375" style="200"/>
    <col min="238" max="242" width="15.7109375" style="200" customWidth="1"/>
    <col min="243" max="246" width="12.7109375" style="200" customWidth="1"/>
    <col min="247" max="250" width="15.7109375" style="200" customWidth="1"/>
    <col min="251" max="251" width="22.85546875" style="200" customWidth="1"/>
    <col min="252" max="252" width="20.7109375" style="200" customWidth="1"/>
    <col min="253" max="253" width="16.7109375" style="200" customWidth="1"/>
    <col min="254" max="493" width="10.7109375" style="200"/>
    <col min="494" max="498" width="15.7109375" style="200" customWidth="1"/>
    <col min="499" max="502" width="12.7109375" style="200" customWidth="1"/>
    <col min="503" max="506" width="15.7109375" style="200" customWidth="1"/>
    <col min="507" max="507" width="22.85546875" style="200" customWidth="1"/>
    <col min="508" max="508" width="20.7109375" style="200" customWidth="1"/>
    <col min="509" max="509" width="16.7109375" style="200" customWidth="1"/>
    <col min="510" max="749" width="10.7109375" style="200"/>
    <col min="750" max="754" width="15.7109375" style="200" customWidth="1"/>
    <col min="755" max="758" width="12.7109375" style="200" customWidth="1"/>
    <col min="759" max="762" width="15.7109375" style="200" customWidth="1"/>
    <col min="763" max="763" width="22.85546875" style="200" customWidth="1"/>
    <col min="764" max="764" width="20.7109375" style="200" customWidth="1"/>
    <col min="765" max="765" width="16.7109375" style="200" customWidth="1"/>
    <col min="766" max="1005" width="10.7109375" style="200"/>
    <col min="1006" max="1010" width="15.7109375" style="200" customWidth="1"/>
    <col min="1011" max="1014" width="12.7109375" style="200" customWidth="1"/>
    <col min="1015" max="1018" width="15.7109375" style="200" customWidth="1"/>
    <col min="1019" max="1019" width="22.85546875" style="200" customWidth="1"/>
    <col min="1020" max="1020" width="20.7109375" style="200" customWidth="1"/>
    <col min="1021" max="1021" width="16.7109375" style="200" customWidth="1"/>
    <col min="1022" max="1261" width="10.7109375" style="200"/>
    <col min="1262" max="1266" width="15.7109375" style="200" customWidth="1"/>
    <col min="1267" max="1270" width="12.7109375" style="200" customWidth="1"/>
    <col min="1271" max="1274" width="15.7109375" style="200" customWidth="1"/>
    <col min="1275" max="1275" width="22.85546875" style="200" customWidth="1"/>
    <col min="1276" max="1276" width="20.7109375" style="200" customWidth="1"/>
    <col min="1277" max="1277" width="16.7109375" style="200" customWidth="1"/>
    <col min="1278" max="1517" width="10.7109375" style="200"/>
    <col min="1518" max="1522" width="15.7109375" style="200" customWidth="1"/>
    <col min="1523" max="1526" width="12.7109375" style="200" customWidth="1"/>
    <col min="1527" max="1530" width="15.7109375" style="200" customWidth="1"/>
    <col min="1531" max="1531" width="22.85546875" style="200" customWidth="1"/>
    <col min="1532" max="1532" width="20.7109375" style="200" customWidth="1"/>
    <col min="1533" max="1533" width="16.7109375" style="200" customWidth="1"/>
    <col min="1534" max="1773" width="10.7109375" style="200"/>
    <col min="1774" max="1778" width="15.7109375" style="200" customWidth="1"/>
    <col min="1779" max="1782" width="12.7109375" style="200" customWidth="1"/>
    <col min="1783" max="1786" width="15.7109375" style="200" customWidth="1"/>
    <col min="1787" max="1787" width="22.85546875" style="200" customWidth="1"/>
    <col min="1788" max="1788" width="20.7109375" style="200" customWidth="1"/>
    <col min="1789" max="1789" width="16.7109375" style="200" customWidth="1"/>
    <col min="1790" max="2029" width="10.7109375" style="200"/>
    <col min="2030" max="2034" width="15.7109375" style="200" customWidth="1"/>
    <col min="2035" max="2038" width="12.7109375" style="200" customWidth="1"/>
    <col min="2039" max="2042" width="15.7109375" style="200" customWidth="1"/>
    <col min="2043" max="2043" width="22.85546875" style="200" customWidth="1"/>
    <col min="2044" max="2044" width="20.7109375" style="200" customWidth="1"/>
    <col min="2045" max="2045" width="16.7109375" style="200" customWidth="1"/>
    <col min="2046" max="2285" width="10.7109375" style="200"/>
    <col min="2286" max="2290" width="15.7109375" style="200" customWidth="1"/>
    <col min="2291" max="2294" width="12.7109375" style="200" customWidth="1"/>
    <col min="2295" max="2298" width="15.7109375" style="200" customWidth="1"/>
    <col min="2299" max="2299" width="22.85546875" style="200" customWidth="1"/>
    <col min="2300" max="2300" width="20.7109375" style="200" customWidth="1"/>
    <col min="2301" max="2301" width="16.7109375" style="200" customWidth="1"/>
    <col min="2302" max="2541" width="10.7109375" style="200"/>
    <col min="2542" max="2546" width="15.7109375" style="200" customWidth="1"/>
    <col min="2547" max="2550" width="12.7109375" style="200" customWidth="1"/>
    <col min="2551" max="2554" width="15.7109375" style="200" customWidth="1"/>
    <col min="2555" max="2555" width="22.85546875" style="200" customWidth="1"/>
    <col min="2556" max="2556" width="20.7109375" style="200" customWidth="1"/>
    <col min="2557" max="2557" width="16.7109375" style="200" customWidth="1"/>
    <col min="2558" max="2797" width="10.7109375" style="200"/>
    <col min="2798" max="2802" width="15.7109375" style="200" customWidth="1"/>
    <col min="2803" max="2806" width="12.7109375" style="200" customWidth="1"/>
    <col min="2807" max="2810" width="15.7109375" style="200" customWidth="1"/>
    <col min="2811" max="2811" width="22.85546875" style="200" customWidth="1"/>
    <col min="2812" max="2812" width="20.7109375" style="200" customWidth="1"/>
    <col min="2813" max="2813" width="16.7109375" style="200" customWidth="1"/>
    <col min="2814" max="3053" width="10.7109375" style="200"/>
    <col min="3054" max="3058" width="15.7109375" style="200" customWidth="1"/>
    <col min="3059" max="3062" width="12.7109375" style="200" customWidth="1"/>
    <col min="3063" max="3066" width="15.7109375" style="200" customWidth="1"/>
    <col min="3067" max="3067" width="22.85546875" style="200" customWidth="1"/>
    <col min="3068" max="3068" width="20.7109375" style="200" customWidth="1"/>
    <col min="3069" max="3069" width="16.7109375" style="200" customWidth="1"/>
    <col min="3070" max="3309" width="10.7109375" style="200"/>
    <col min="3310" max="3314" width="15.7109375" style="200" customWidth="1"/>
    <col min="3315" max="3318" width="12.7109375" style="200" customWidth="1"/>
    <col min="3319" max="3322" width="15.7109375" style="200" customWidth="1"/>
    <col min="3323" max="3323" width="22.85546875" style="200" customWidth="1"/>
    <col min="3324" max="3324" width="20.7109375" style="200" customWidth="1"/>
    <col min="3325" max="3325" width="16.7109375" style="200" customWidth="1"/>
    <col min="3326" max="3565" width="10.7109375" style="200"/>
    <col min="3566" max="3570" width="15.7109375" style="200" customWidth="1"/>
    <col min="3571" max="3574" width="12.7109375" style="200" customWidth="1"/>
    <col min="3575" max="3578" width="15.7109375" style="200" customWidth="1"/>
    <col min="3579" max="3579" width="22.85546875" style="200" customWidth="1"/>
    <col min="3580" max="3580" width="20.7109375" style="200" customWidth="1"/>
    <col min="3581" max="3581" width="16.7109375" style="200" customWidth="1"/>
    <col min="3582" max="3821" width="10.7109375" style="200"/>
    <col min="3822" max="3826" width="15.7109375" style="200" customWidth="1"/>
    <col min="3827" max="3830" width="12.7109375" style="200" customWidth="1"/>
    <col min="3831" max="3834" width="15.7109375" style="200" customWidth="1"/>
    <col min="3835" max="3835" width="22.85546875" style="200" customWidth="1"/>
    <col min="3836" max="3836" width="20.7109375" style="200" customWidth="1"/>
    <col min="3837" max="3837" width="16.7109375" style="200" customWidth="1"/>
    <col min="3838" max="4077" width="10.7109375" style="200"/>
    <col min="4078" max="4082" width="15.7109375" style="200" customWidth="1"/>
    <col min="4083" max="4086" width="12.7109375" style="200" customWidth="1"/>
    <col min="4087" max="4090" width="15.7109375" style="200" customWidth="1"/>
    <col min="4091" max="4091" width="22.85546875" style="200" customWidth="1"/>
    <col min="4092" max="4092" width="20.7109375" style="200" customWidth="1"/>
    <col min="4093" max="4093" width="16.7109375" style="200" customWidth="1"/>
    <col min="4094" max="4333" width="10.7109375" style="200"/>
    <col min="4334" max="4338" width="15.7109375" style="200" customWidth="1"/>
    <col min="4339" max="4342" width="12.7109375" style="200" customWidth="1"/>
    <col min="4343" max="4346" width="15.7109375" style="200" customWidth="1"/>
    <col min="4347" max="4347" width="22.85546875" style="200" customWidth="1"/>
    <col min="4348" max="4348" width="20.7109375" style="200" customWidth="1"/>
    <col min="4349" max="4349" width="16.7109375" style="200" customWidth="1"/>
    <col min="4350" max="4589" width="10.7109375" style="200"/>
    <col min="4590" max="4594" width="15.7109375" style="200" customWidth="1"/>
    <col min="4595" max="4598" width="12.7109375" style="200" customWidth="1"/>
    <col min="4599" max="4602" width="15.7109375" style="200" customWidth="1"/>
    <col min="4603" max="4603" width="22.85546875" style="200" customWidth="1"/>
    <col min="4604" max="4604" width="20.7109375" style="200" customWidth="1"/>
    <col min="4605" max="4605" width="16.7109375" style="200" customWidth="1"/>
    <col min="4606" max="4845" width="10.7109375" style="200"/>
    <col min="4846" max="4850" width="15.7109375" style="200" customWidth="1"/>
    <col min="4851" max="4854" width="12.7109375" style="200" customWidth="1"/>
    <col min="4855" max="4858" width="15.7109375" style="200" customWidth="1"/>
    <col min="4859" max="4859" width="22.85546875" style="200" customWidth="1"/>
    <col min="4860" max="4860" width="20.7109375" style="200" customWidth="1"/>
    <col min="4861" max="4861" width="16.7109375" style="200" customWidth="1"/>
    <col min="4862" max="5101" width="10.7109375" style="200"/>
    <col min="5102" max="5106" width="15.7109375" style="200" customWidth="1"/>
    <col min="5107" max="5110" width="12.7109375" style="200" customWidth="1"/>
    <col min="5111" max="5114" width="15.7109375" style="200" customWidth="1"/>
    <col min="5115" max="5115" width="22.85546875" style="200" customWidth="1"/>
    <col min="5116" max="5116" width="20.7109375" style="200" customWidth="1"/>
    <col min="5117" max="5117" width="16.7109375" style="200" customWidth="1"/>
    <col min="5118" max="5357" width="10.7109375" style="200"/>
    <col min="5358" max="5362" width="15.7109375" style="200" customWidth="1"/>
    <col min="5363" max="5366" width="12.7109375" style="200" customWidth="1"/>
    <col min="5367" max="5370" width="15.7109375" style="200" customWidth="1"/>
    <col min="5371" max="5371" width="22.85546875" style="200" customWidth="1"/>
    <col min="5372" max="5372" width="20.7109375" style="200" customWidth="1"/>
    <col min="5373" max="5373" width="16.7109375" style="200" customWidth="1"/>
    <col min="5374" max="5613" width="10.7109375" style="200"/>
    <col min="5614" max="5618" width="15.7109375" style="200" customWidth="1"/>
    <col min="5619" max="5622" width="12.7109375" style="200" customWidth="1"/>
    <col min="5623" max="5626" width="15.7109375" style="200" customWidth="1"/>
    <col min="5627" max="5627" width="22.85546875" style="200" customWidth="1"/>
    <col min="5628" max="5628" width="20.7109375" style="200" customWidth="1"/>
    <col min="5629" max="5629" width="16.7109375" style="200" customWidth="1"/>
    <col min="5630" max="5869" width="10.7109375" style="200"/>
    <col min="5870" max="5874" width="15.7109375" style="200" customWidth="1"/>
    <col min="5875" max="5878" width="12.7109375" style="200" customWidth="1"/>
    <col min="5879" max="5882" width="15.7109375" style="200" customWidth="1"/>
    <col min="5883" max="5883" width="22.85546875" style="200" customWidth="1"/>
    <col min="5884" max="5884" width="20.7109375" style="200" customWidth="1"/>
    <col min="5885" max="5885" width="16.7109375" style="200" customWidth="1"/>
    <col min="5886" max="6125" width="10.7109375" style="200"/>
    <col min="6126" max="6130" width="15.7109375" style="200" customWidth="1"/>
    <col min="6131" max="6134" width="12.7109375" style="200" customWidth="1"/>
    <col min="6135" max="6138" width="15.7109375" style="200" customWidth="1"/>
    <col min="6139" max="6139" width="22.85546875" style="200" customWidth="1"/>
    <col min="6140" max="6140" width="20.7109375" style="200" customWidth="1"/>
    <col min="6141" max="6141" width="16.7109375" style="200" customWidth="1"/>
    <col min="6142" max="6381" width="10.7109375" style="200"/>
    <col min="6382" max="6386" width="15.7109375" style="200" customWidth="1"/>
    <col min="6387" max="6390" width="12.7109375" style="200" customWidth="1"/>
    <col min="6391" max="6394" width="15.7109375" style="200" customWidth="1"/>
    <col min="6395" max="6395" width="22.85546875" style="200" customWidth="1"/>
    <col min="6396" max="6396" width="20.7109375" style="200" customWidth="1"/>
    <col min="6397" max="6397" width="16.7109375" style="200" customWidth="1"/>
    <col min="6398" max="6637" width="10.7109375" style="200"/>
    <col min="6638" max="6642" width="15.7109375" style="200" customWidth="1"/>
    <col min="6643" max="6646" width="12.7109375" style="200" customWidth="1"/>
    <col min="6647" max="6650" width="15.7109375" style="200" customWidth="1"/>
    <col min="6651" max="6651" width="22.85546875" style="200" customWidth="1"/>
    <col min="6652" max="6652" width="20.7109375" style="200" customWidth="1"/>
    <col min="6653" max="6653" width="16.7109375" style="200" customWidth="1"/>
    <col min="6654" max="6893" width="10.7109375" style="200"/>
    <col min="6894" max="6898" width="15.7109375" style="200" customWidth="1"/>
    <col min="6899" max="6902" width="12.7109375" style="200" customWidth="1"/>
    <col min="6903" max="6906" width="15.7109375" style="200" customWidth="1"/>
    <col min="6907" max="6907" width="22.85546875" style="200" customWidth="1"/>
    <col min="6908" max="6908" width="20.7109375" style="200" customWidth="1"/>
    <col min="6909" max="6909" width="16.7109375" style="200" customWidth="1"/>
    <col min="6910" max="7149" width="10.7109375" style="200"/>
    <col min="7150" max="7154" width="15.7109375" style="200" customWidth="1"/>
    <col min="7155" max="7158" width="12.7109375" style="200" customWidth="1"/>
    <col min="7159" max="7162" width="15.7109375" style="200" customWidth="1"/>
    <col min="7163" max="7163" width="22.85546875" style="200" customWidth="1"/>
    <col min="7164" max="7164" width="20.7109375" style="200" customWidth="1"/>
    <col min="7165" max="7165" width="16.7109375" style="200" customWidth="1"/>
    <col min="7166" max="7405" width="10.7109375" style="200"/>
    <col min="7406" max="7410" width="15.7109375" style="200" customWidth="1"/>
    <col min="7411" max="7414" width="12.7109375" style="200" customWidth="1"/>
    <col min="7415" max="7418" width="15.7109375" style="200" customWidth="1"/>
    <col min="7419" max="7419" width="22.85546875" style="200" customWidth="1"/>
    <col min="7420" max="7420" width="20.7109375" style="200" customWidth="1"/>
    <col min="7421" max="7421" width="16.7109375" style="200" customWidth="1"/>
    <col min="7422" max="7661" width="10.7109375" style="200"/>
    <col min="7662" max="7666" width="15.7109375" style="200" customWidth="1"/>
    <col min="7667" max="7670" width="12.7109375" style="200" customWidth="1"/>
    <col min="7671" max="7674" width="15.7109375" style="200" customWidth="1"/>
    <col min="7675" max="7675" width="22.85546875" style="200" customWidth="1"/>
    <col min="7676" max="7676" width="20.7109375" style="200" customWidth="1"/>
    <col min="7677" max="7677" width="16.7109375" style="200" customWidth="1"/>
    <col min="7678" max="7917" width="10.7109375" style="200"/>
    <col min="7918" max="7922" width="15.7109375" style="200" customWidth="1"/>
    <col min="7923" max="7926" width="12.7109375" style="200" customWidth="1"/>
    <col min="7927" max="7930" width="15.7109375" style="200" customWidth="1"/>
    <col min="7931" max="7931" width="22.85546875" style="200" customWidth="1"/>
    <col min="7932" max="7932" width="20.7109375" style="200" customWidth="1"/>
    <col min="7933" max="7933" width="16.7109375" style="200" customWidth="1"/>
    <col min="7934" max="8173" width="10.7109375" style="200"/>
    <col min="8174" max="8178" width="15.7109375" style="200" customWidth="1"/>
    <col min="8179" max="8182" width="12.7109375" style="200" customWidth="1"/>
    <col min="8183" max="8186" width="15.7109375" style="200" customWidth="1"/>
    <col min="8187" max="8187" width="22.85546875" style="200" customWidth="1"/>
    <col min="8188" max="8188" width="20.7109375" style="200" customWidth="1"/>
    <col min="8189" max="8189" width="16.7109375" style="200" customWidth="1"/>
    <col min="8190" max="8429" width="10.7109375" style="200"/>
    <col min="8430" max="8434" width="15.7109375" style="200" customWidth="1"/>
    <col min="8435" max="8438" width="12.7109375" style="200" customWidth="1"/>
    <col min="8439" max="8442" width="15.7109375" style="200" customWidth="1"/>
    <col min="8443" max="8443" width="22.85546875" style="200" customWidth="1"/>
    <col min="8444" max="8444" width="20.7109375" style="200" customWidth="1"/>
    <col min="8445" max="8445" width="16.7109375" style="200" customWidth="1"/>
    <col min="8446" max="8685" width="10.7109375" style="200"/>
    <col min="8686" max="8690" width="15.7109375" style="200" customWidth="1"/>
    <col min="8691" max="8694" width="12.7109375" style="200" customWidth="1"/>
    <col min="8695" max="8698" width="15.7109375" style="200" customWidth="1"/>
    <col min="8699" max="8699" width="22.85546875" style="200" customWidth="1"/>
    <col min="8700" max="8700" width="20.7109375" style="200" customWidth="1"/>
    <col min="8701" max="8701" width="16.7109375" style="200" customWidth="1"/>
    <col min="8702" max="8941" width="10.7109375" style="200"/>
    <col min="8942" max="8946" width="15.7109375" style="200" customWidth="1"/>
    <col min="8947" max="8950" width="12.7109375" style="200" customWidth="1"/>
    <col min="8951" max="8954" width="15.7109375" style="200" customWidth="1"/>
    <col min="8955" max="8955" width="22.85546875" style="200" customWidth="1"/>
    <col min="8956" max="8956" width="20.7109375" style="200" customWidth="1"/>
    <col min="8957" max="8957" width="16.7109375" style="200" customWidth="1"/>
    <col min="8958" max="9197" width="10.7109375" style="200"/>
    <col min="9198" max="9202" width="15.7109375" style="200" customWidth="1"/>
    <col min="9203" max="9206" width="12.7109375" style="200" customWidth="1"/>
    <col min="9207" max="9210" width="15.7109375" style="200" customWidth="1"/>
    <col min="9211" max="9211" width="22.85546875" style="200" customWidth="1"/>
    <col min="9212" max="9212" width="20.7109375" style="200" customWidth="1"/>
    <col min="9213" max="9213" width="16.7109375" style="200" customWidth="1"/>
    <col min="9214" max="9453" width="10.7109375" style="200"/>
    <col min="9454" max="9458" width="15.7109375" style="200" customWidth="1"/>
    <col min="9459" max="9462" width="12.7109375" style="200" customWidth="1"/>
    <col min="9463" max="9466" width="15.7109375" style="200" customWidth="1"/>
    <col min="9467" max="9467" width="22.85546875" style="200" customWidth="1"/>
    <col min="9468" max="9468" width="20.7109375" style="200" customWidth="1"/>
    <col min="9469" max="9469" width="16.7109375" style="200" customWidth="1"/>
    <col min="9470" max="9709" width="10.7109375" style="200"/>
    <col min="9710" max="9714" width="15.7109375" style="200" customWidth="1"/>
    <col min="9715" max="9718" width="12.7109375" style="200" customWidth="1"/>
    <col min="9719" max="9722" width="15.7109375" style="200" customWidth="1"/>
    <col min="9723" max="9723" width="22.85546875" style="200" customWidth="1"/>
    <col min="9724" max="9724" width="20.7109375" style="200" customWidth="1"/>
    <col min="9725" max="9725" width="16.7109375" style="200" customWidth="1"/>
    <col min="9726" max="9965" width="10.7109375" style="200"/>
    <col min="9966" max="9970" width="15.7109375" style="200" customWidth="1"/>
    <col min="9971" max="9974" width="12.7109375" style="200" customWidth="1"/>
    <col min="9975" max="9978" width="15.7109375" style="200" customWidth="1"/>
    <col min="9979" max="9979" width="22.85546875" style="200" customWidth="1"/>
    <col min="9980" max="9980" width="20.7109375" style="200" customWidth="1"/>
    <col min="9981" max="9981" width="16.7109375" style="200" customWidth="1"/>
    <col min="9982" max="10221" width="10.7109375" style="200"/>
    <col min="10222" max="10226" width="15.7109375" style="200" customWidth="1"/>
    <col min="10227" max="10230" width="12.7109375" style="200" customWidth="1"/>
    <col min="10231" max="10234" width="15.7109375" style="200" customWidth="1"/>
    <col min="10235" max="10235" width="22.85546875" style="200" customWidth="1"/>
    <col min="10236" max="10236" width="20.7109375" style="200" customWidth="1"/>
    <col min="10237" max="10237" width="16.7109375" style="200" customWidth="1"/>
    <col min="10238" max="10477" width="10.7109375" style="200"/>
    <col min="10478" max="10482" width="15.7109375" style="200" customWidth="1"/>
    <col min="10483" max="10486" width="12.7109375" style="200" customWidth="1"/>
    <col min="10487" max="10490" width="15.7109375" style="200" customWidth="1"/>
    <col min="10491" max="10491" width="22.85546875" style="200" customWidth="1"/>
    <col min="10492" max="10492" width="20.7109375" style="200" customWidth="1"/>
    <col min="10493" max="10493" width="16.7109375" style="200" customWidth="1"/>
    <col min="10494" max="10733" width="10.7109375" style="200"/>
    <col min="10734" max="10738" width="15.7109375" style="200" customWidth="1"/>
    <col min="10739" max="10742" width="12.7109375" style="200" customWidth="1"/>
    <col min="10743" max="10746" width="15.7109375" style="200" customWidth="1"/>
    <col min="10747" max="10747" width="22.85546875" style="200" customWidth="1"/>
    <col min="10748" max="10748" width="20.7109375" style="200" customWidth="1"/>
    <col min="10749" max="10749" width="16.7109375" style="200" customWidth="1"/>
    <col min="10750" max="10989" width="10.7109375" style="200"/>
    <col min="10990" max="10994" width="15.7109375" style="200" customWidth="1"/>
    <col min="10995" max="10998" width="12.7109375" style="200" customWidth="1"/>
    <col min="10999" max="11002" width="15.7109375" style="200" customWidth="1"/>
    <col min="11003" max="11003" width="22.85546875" style="200" customWidth="1"/>
    <col min="11004" max="11004" width="20.7109375" style="200" customWidth="1"/>
    <col min="11005" max="11005" width="16.7109375" style="200" customWidth="1"/>
    <col min="11006" max="11245" width="10.7109375" style="200"/>
    <col min="11246" max="11250" width="15.7109375" style="200" customWidth="1"/>
    <col min="11251" max="11254" width="12.7109375" style="200" customWidth="1"/>
    <col min="11255" max="11258" width="15.7109375" style="200" customWidth="1"/>
    <col min="11259" max="11259" width="22.85546875" style="200" customWidth="1"/>
    <col min="11260" max="11260" width="20.7109375" style="200" customWidth="1"/>
    <col min="11261" max="11261" width="16.7109375" style="200" customWidth="1"/>
    <col min="11262" max="11501" width="10.7109375" style="200"/>
    <col min="11502" max="11506" width="15.7109375" style="200" customWidth="1"/>
    <col min="11507" max="11510" width="12.7109375" style="200" customWidth="1"/>
    <col min="11511" max="11514" width="15.7109375" style="200" customWidth="1"/>
    <col min="11515" max="11515" width="22.85546875" style="200" customWidth="1"/>
    <col min="11516" max="11516" width="20.7109375" style="200" customWidth="1"/>
    <col min="11517" max="11517" width="16.7109375" style="200" customWidth="1"/>
    <col min="11518" max="11757" width="10.7109375" style="200"/>
    <col min="11758" max="11762" width="15.7109375" style="200" customWidth="1"/>
    <col min="11763" max="11766" width="12.7109375" style="200" customWidth="1"/>
    <col min="11767" max="11770" width="15.7109375" style="200" customWidth="1"/>
    <col min="11771" max="11771" width="22.85546875" style="200" customWidth="1"/>
    <col min="11772" max="11772" width="20.7109375" style="200" customWidth="1"/>
    <col min="11773" max="11773" width="16.7109375" style="200" customWidth="1"/>
    <col min="11774" max="12013" width="10.7109375" style="200"/>
    <col min="12014" max="12018" width="15.7109375" style="200" customWidth="1"/>
    <col min="12019" max="12022" width="12.7109375" style="200" customWidth="1"/>
    <col min="12023" max="12026" width="15.7109375" style="200" customWidth="1"/>
    <col min="12027" max="12027" width="22.85546875" style="200" customWidth="1"/>
    <col min="12028" max="12028" width="20.7109375" style="200" customWidth="1"/>
    <col min="12029" max="12029" width="16.7109375" style="200" customWidth="1"/>
    <col min="12030" max="12269" width="10.7109375" style="200"/>
    <col min="12270" max="12274" width="15.7109375" style="200" customWidth="1"/>
    <col min="12275" max="12278" width="12.7109375" style="200" customWidth="1"/>
    <col min="12279" max="12282" width="15.7109375" style="200" customWidth="1"/>
    <col min="12283" max="12283" width="22.85546875" style="200" customWidth="1"/>
    <col min="12284" max="12284" width="20.7109375" style="200" customWidth="1"/>
    <col min="12285" max="12285" width="16.7109375" style="200" customWidth="1"/>
    <col min="12286" max="12525" width="10.7109375" style="200"/>
    <col min="12526" max="12530" width="15.7109375" style="200" customWidth="1"/>
    <col min="12531" max="12534" width="12.7109375" style="200" customWidth="1"/>
    <col min="12535" max="12538" width="15.7109375" style="200" customWidth="1"/>
    <col min="12539" max="12539" width="22.85546875" style="200" customWidth="1"/>
    <col min="12540" max="12540" width="20.7109375" style="200" customWidth="1"/>
    <col min="12541" max="12541" width="16.7109375" style="200" customWidth="1"/>
    <col min="12542" max="12781" width="10.7109375" style="200"/>
    <col min="12782" max="12786" width="15.7109375" style="200" customWidth="1"/>
    <col min="12787" max="12790" width="12.7109375" style="200" customWidth="1"/>
    <col min="12791" max="12794" width="15.7109375" style="200" customWidth="1"/>
    <col min="12795" max="12795" width="22.85546875" style="200" customWidth="1"/>
    <col min="12796" max="12796" width="20.7109375" style="200" customWidth="1"/>
    <col min="12797" max="12797" width="16.7109375" style="200" customWidth="1"/>
    <col min="12798" max="13037" width="10.7109375" style="200"/>
    <col min="13038" max="13042" width="15.7109375" style="200" customWidth="1"/>
    <col min="13043" max="13046" width="12.7109375" style="200" customWidth="1"/>
    <col min="13047" max="13050" width="15.7109375" style="200" customWidth="1"/>
    <col min="13051" max="13051" width="22.85546875" style="200" customWidth="1"/>
    <col min="13052" max="13052" width="20.7109375" style="200" customWidth="1"/>
    <col min="13053" max="13053" width="16.7109375" style="200" customWidth="1"/>
    <col min="13054" max="13293" width="10.7109375" style="200"/>
    <col min="13294" max="13298" width="15.7109375" style="200" customWidth="1"/>
    <col min="13299" max="13302" width="12.7109375" style="200" customWidth="1"/>
    <col min="13303" max="13306" width="15.7109375" style="200" customWidth="1"/>
    <col min="13307" max="13307" width="22.85546875" style="200" customWidth="1"/>
    <col min="13308" max="13308" width="20.7109375" style="200" customWidth="1"/>
    <col min="13309" max="13309" width="16.7109375" style="200" customWidth="1"/>
    <col min="13310" max="13549" width="10.7109375" style="200"/>
    <col min="13550" max="13554" width="15.7109375" style="200" customWidth="1"/>
    <col min="13555" max="13558" width="12.7109375" style="200" customWidth="1"/>
    <col min="13559" max="13562" width="15.7109375" style="200" customWidth="1"/>
    <col min="13563" max="13563" width="22.85546875" style="200" customWidth="1"/>
    <col min="13564" max="13564" width="20.7109375" style="200" customWidth="1"/>
    <col min="13565" max="13565" width="16.7109375" style="200" customWidth="1"/>
    <col min="13566" max="13805" width="10.7109375" style="200"/>
    <col min="13806" max="13810" width="15.7109375" style="200" customWidth="1"/>
    <col min="13811" max="13814" width="12.7109375" style="200" customWidth="1"/>
    <col min="13815" max="13818" width="15.7109375" style="200" customWidth="1"/>
    <col min="13819" max="13819" width="22.85546875" style="200" customWidth="1"/>
    <col min="13820" max="13820" width="20.7109375" style="200" customWidth="1"/>
    <col min="13821" max="13821" width="16.7109375" style="200" customWidth="1"/>
    <col min="13822" max="14061" width="10.7109375" style="200"/>
    <col min="14062" max="14066" width="15.7109375" style="200" customWidth="1"/>
    <col min="14067" max="14070" width="12.7109375" style="200" customWidth="1"/>
    <col min="14071" max="14074" width="15.7109375" style="200" customWidth="1"/>
    <col min="14075" max="14075" width="22.85546875" style="200" customWidth="1"/>
    <col min="14076" max="14076" width="20.7109375" style="200" customWidth="1"/>
    <col min="14077" max="14077" width="16.7109375" style="200" customWidth="1"/>
    <col min="14078" max="14317" width="10.7109375" style="200"/>
    <col min="14318" max="14322" width="15.7109375" style="200" customWidth="1"/>
    <col min="14323" max="14326" width="12.7109375" style="200" customWidth="1"/>
    <col min="14327" max="14330" width="15.7109375" style="200" customWidth="1"/>
    <col min="14331" max="14331" width="22.85546875" style="200" customWidth="1"/>
    <col min="14332" max="14332" width="20.7109375" style="200" customWidth="1"/>
    <col min="14333" max="14333" width="16.7109375" style="200" customWidth="1"/>
    <col min="14334" max="14573" width="10.7109375" style="200"/>
    <col min="14574" max="14578" width="15.7109375" style="200" customWidth="1"/>
    <col min="14579" max="14582" width="12.7109375" style="200" customWidth="1"/>
    <col min="14583" max="14586" width="15.7109375" style="200" customWidth="1"/>
    <col min="14587" max="14587" width="22.85546875" style="200" customWidth="1"/>
    <col min="14588" max="14588" width="20.7109375" style="200" customWidth="1"/>
    <col min="14589" max="14589" width="16.7109375" style="200" customWidth="1"/>
    <col min="14590" max="14829" width="10.7109375" style="200"/>
    <col min="14830" max="14834" width="15.7109375" style="200" customWidth="1"/>
    <col min="14835" max="14838" width="12.7109375" style="200" customWidth="1"/>
    <col min="14839" max="14842" width="15.7109375" style="200" customWidth="1"/>
    <col min="14843" max="14843" width="22.85546875" style="200" customWidth="1"/>
    <col min="14844" max="14844" width="20.7109375" style="200" customWidth="1"/>
    <col min="14845" max="14845" width="16.7109375" style="200" customWidth="1"/>
    <col min="14846" max="15085" width="10.7109375" style="200"/>
    <col min="15086" max="15090" width="15.7109375" style="200" customWidth="1"/>
    <col min="15091" max="15094" width="12.7109375" style="200" customWidth="1"/>
    <col min="15095" max="15098" width="15.7109375" style="200" customWidth="1"/>
    <col min="15099" max="15099" width="22.85546875" style="200" customWidth="1"/>
    <col min="15100" max="15100" width="20.7109375" style="200" customWidth="1"/>
    <col min="15101" max="15101" width="16.7109375" style="200" customWidth="1"/>
    <col min="15102" max="15341" width="10.7109375" style="200"/>
    <col min="15342" max="15346" width="15.7109375" style="200" customWidth="1"/>
    <col min="15347" max="15350" width="12.7109375" style="200" customWidth="1"/>
    <col min="15351" max="15354" width="15.7109375" style="200" customWidth="1"/>
    <col min="15355" max="15355" width="22.85546875" style="200" customWidth="1"/>
    <col min="15356" max="15356" width="20.7109375" style="200" customWidth="1"/>
    <col min="15357" max="15357" width="16.7109375" style="200" customWidth="1"/>
    <col min="15358" max="15597" width="10.7109375" style="200"/>
    <col min="15598" max="15602" width="15.7109375" style="200" customWidth="1"/>
    <col min="15603" max="15606" width="12.7109375" style="200" customWidth="1"/>
    <col min="15607" max="15610" width="15.7109375" style="200" customWidth="1"/>
    <col min="15611" max="15611" width="22.85546875" style="200" customWidth="1"/>
    <col min="15612" max="15612" width="20.7109375" style="200" customWidth="1"/>
    <col min="15613" max="15613" width="16.7109375" style="200" customWidth="1"/>
    <col min="15614" max="15853" width="10.7109375" style="200"/>
    <col min="15854" max="15858" width="15.7109375" style="200" customWidth="1"/>
    <col min="15859" max="15862" width="12.7109375" style="200" customWidth="1"/>
    <col min="15863" max="15866" width="15.7109375" style="200" customWidth="1"/>
    <col min="15867" max="15867" width="22.85546875" style="200" customWidth="1"/>
    <col min="15868" max="15868" width="20.7109375" style="200" customWidth="1"/>
    <col min="15869" max="15869" width="16.7109375" style="200" customWidth="1"/>
    <col min="15870" max="16109" width="10.7109375" style="200"/>
    <col min="16110" max="16114" width="15.7109375" style="200" customWidth="1"/>
    <col min="16115" max="16118" width="12.7109375" style="200" customWidth="1"/>
    <col min="16119" max="16122" width="15.7109375" style="200" customWidth="1"/>
    <col min="16123" max="16123" width="22.85546875" style="200" customWidth="1"/>
    <col min="16124" max="16124" width="20.7109375" style="200" customWidth="1"/>
    <col min="16125" max="16125" width="16.7109375" style="200" customWidth="1"/>
    <col min="16126" max="16384" width="10.7109375" style="200"/>
  </cols>
  <sheetData>
    <row r="1" spans="1:20" ht="3" customHeight="1" x14ac:dyDescent="0.3"/>
    <row r="2" spans="1:20" ht="15" customHeight="1" x14ac:dyDescent="0.25">
      <c r="T2" s="181" t="s">
        <v>69</v>
      </c>
    </row>
    <row r="3" spans="1:20" s="15" customFormat="1" ht="18.75" customHeight="1" x14ac:dyDescent="0.3">
      <c r="A3" s="180"/>
      <c r="T3" s="182" t="s">
        <v>11</v>
      </c>
    </row>
    <row r="4" spans="1:20" s="15" customFormat="1" ht="18.75" customHeight="1" x14ac:dyDescent="0.3">
      <c r="A4" s="180"/>
      <c r="T4" s="182" t="s">
        <v>68</v>
      </c>
    </row>
    <row r="5" spans="1:20" s="15" customFormat="1" ht="18.75" customHeight="1" x14ac:dyDescent="0.35">
      <c r="A5" s="180"/>
      <c r="T5" s="182"/>
    </row>
    <row r="6" spans="1:20" s="15" customFormat="1" ht="15.6" x14ac:dyDescent="0.25">
      <c r="A6" s="230" t="str">
        <f>'1. паспорт местоположение'!A5:C5</f>
        <v>Год раскрытия информации: 2021 год</v>
      </c>
      <c r="B6" s="230"/>
      <c r="C6" s="230"/>
      <c r="D6" s="230"/>
      <c r="E6" s="230"/>
      <c r="F6" s="230"/>
      <c r="G6" s="230"/>
      <c r="H6" s="230"/>
      <c r="I6" s="230"/>
      <c r="J6" s="230"/>
      <c r="K6" s="230"/>
      <c r="L6" s="230"/>
      <c r="M6" s="230"/>
      <c r="N6" s="230"/>
      <c r="O6" s="230"/>
      <c r="P6" s="230"/>
      <c r="Q6" s="230"/>
      <c r="R6" s="230"/>
      <c r="S6" s="230"/>
      <c r="T6" s="230"/>
    </row>
    <row r="7" spans="1:20" s="15" customFormat="1" ht="15.6" x14ac:dyDescent="0.25">
      <c r="A7" s="183"/>
    </row>
    <row r="8" spans="1:20" s="15" customFormat="1" ht="18.75" x14ac:dyDescent="0.2">
      <c r="A8" s="234" t="s">
        <v>10</v>
      </c>
      <c r="B8" s="234"/>
      <c r="C8" s="234"/>
      <c r="D8" s="234"/>
      <c r="E8" s="234"/>
      <c r="F8" s="234"/>
      <c r="G8" s="234"/>
      <c r="H8" s="234"/>
      <c r="I8" s="234"/>
      <c r="J8" s="234"/>
      <c r="K8" s="234"/>
      <c r="L8" s="234"/>
      <c r="M8" s="234"/>
      <c r="N8" s="234"/>
      <c r="O8" s="234"/>
      <c r="P8" s="234"/>
      <c r="Q8" s="234"/>
      <c r="R8" s="234"/>
      <c r="S8" s="234"/>
      <c r="T8" s="234"/>
    </row>
    <row r="9" spans="1:20" s="15" customFormat="1" ht="17.45" x14ac:dyDescent="0.25">
      <c r="A9" s="234"/>
      <c r="B9" s="234"/>
      <c r="C9" s="234"/>
      <c r="D9" s="234"/>
      <c r="E9" s="234"/>
      <c r="F9" s="234"/>
      <c r="G9" s="234"/>
      <c r="H9" s="234"/>
      <c r="I9" s="234"/>
      <c r="J9" s="234"/>
      <c r="K9" s="234"/>
      <c r="L9" s="234"/>
      <c r="M9" s="234"/>
      <c r="N9" s="234"/>
      <c r="O9" s="234"/>
      <c r="P9" s="234"/>
      <c r="Q9" s="234"/>
      <c r="R9" s="234"/>
      <c r="S9" s="234"/>
      <c r="T9" s="234"/>
    </row>
    <row r="10" spans="1:20" s="15" customFormat="1" ht="18.75" customHeight="1" x14ac:dyDescent="0.25">
      <c r="A10" s="236" t="str">
        <f>'1. паспорт местоположение'!A9:C9</f>
        <v>Общество с ограниченной ответственностью "Краснодар Водоканал"</v>
      </c>
      <c r="B10" s="236"/>
      <c r="C10" s="236"/>
      <c r="D10" s="236"/>
      <c r="E10" s="236"/>
      <c r="F10" s="236"/>
      <c r="G10" s="236"/>
      <c r="H10" s="236"/>
      <c r="I10" s="236"/>
      <c r="J10" s="236"/>
      <c r="K10" s="236"/>
      <c r="L10" s="236"/>
      <c r="M10" s="236"/>
      <c r="N10" s="236"/>
      <c r="O10" s="236"/>
      <c r="P10" s="236"/>
      <c r="Q10" s="236"/>
      <c r="R10" s="236"/>
      <c r="S10" s="236"/>
      <c r="T10" s="236"/>
    </row>
    <row r="11" spans="1:20" s="15" customFormat="1" ht="18.75" customHeight="1" x14ac:dyDescent="0.2">
      <c r="A11" s="231" t="s">
        <v>9</v>
      </c>
      <c r="B11" s="231"/>
      <c r="C11" s="231"/>
      <c r="D11" s="231"/>
      <c r="E11" s="231"/>
      <c r="F11" s="231"/>
      <c r="G11" s="231"/>
      <c r="H11" s="231"/>
      <c r="I11" s="231"/>
      <c r="J11" s="231"/>
      <c r="K11" s="231"/>
      <c r="L11" s="231"/>
      <c r="M11" s="231"/>
      <c r="N11" s="231"/>
      <c r="O11" s="231"/>
      <c r="P11" s="231"/>
      <c r="Q11" s="231"/>
      <c r="R11" s="231"/>
      <c r="S11" s="231"/>
      <c r="T11" s="231"/>
    </row>
    <row r="12" spans="1:20" s="15" customFormat="1" ht="17.45" x14ac:dyDescent="0.25">
      <c r="A12" s="234"/>
      <c r="B12" s="234"/>
      <c r="C12" s="234"/>
      <c r="D12" s="234"/>
      <c r="E12" s="234"/>
      <c r="F12" s="234"/>
      <c r="G12" s="234"/>
      <c r="H12" s="234"/>
      <c r="I12" s="234"/>
      <c r="J12" s="234"/>
      <c r="K12" s="234"/>
      <c r="L12" s="234"/>
      <c r="M12" s="234"/>
      <c r="N12" s="234"/>
      <c r="O12" s="234"/>
      <c r="P12" s="234"/>
      <c r="Q12" s="234"/>
      <c r="R12" s="234"/>
      <c r="S12" s="234"/>
      <c r="T12" s="234"/>
    </row>
    <row r="13" spans="1:20" s="15" customFormat="1" ht="18.75" customHeight="1" x14ac:dyDescent="0.25">
      <c r="A13" s="236" t="str">
        <f>'1. паспорт местоположение'!A12:C12</f>
        <v>H_KVK4</v>
      </c>
      <c r="B13" s="236"/>
      <c r="C13" s="236"/>
      <c r="D13" s="236"/>
      <c r="E13" s="236"/>
      <c r="F13" s="236"/>
      <c r="G13" s="236"/>
      <c r="H13" s="236"/>
      <c r="I13" s="236"/>
      <c r="J13" s="236"/>
      <c r="K13" s="236"/>
      <c r="L13" s="236"/>
      <c r="M13" s="236"/>
      <c r="N13" s="236"/>
      <c r="O13" s="236"/>
      <c r="P13" s="236"/>
      <c r="Q13" s="236"/>
      <c r="R13" s="236"/>
      <c r="S13" s="236"/>
      <c r="T13" s="236"/>
    </row>
    <row r="14" spans="1:20" s="15"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188" customFormat="1" ht="15.75" customHeight="1" x14ac:dyDescent="0.25">
      <c r="A15" s="241"/>
      <c r="B15" s="241"/>
      <c r="C15" s="241"/>
      <c r="D15" s="241"/>
      <c r="E15" s="241"/>
      <c r="F15" s="241"/>
      <c r="G15" s="241"/>
      <c r="H15" s="241"/>
      <c r="I15" s="241"/>
      <c r="J15" s="241"/>
      <c r="K15" s="241"/>
      <c r="L15" s="241"/>
      <c r="M15" s="241"/>
      <c r="N15" s="241"/>
      <c r="O15" s="241"/>
      <c r="P15" s="241"/>
      <c r="Q15" s="241"/>
      <c r="R15" s="241"/>
      <c r="S15" s="241"/>
      <c r="T15" s="241"/>
    </row>
    <row r="16" spans="1:20" s="189" customFormat="1" ht="15.6" x14ac:dyDescent="0.25">
      <c r="A16" s="236" t="str">
        <f>'1. паспорт местоположение'!A15:C15</f>
        <v>Замена ТП в составе ТМ 160 кВа на КТП 180 кВа (в/з Восточный-1 ул. Автолюбителей КТП - 729п)</v>
      </c>
      <c r="B16" s="236"/>
      <c r="C16" s="236"/>
      <c r="D16" s="236"/>
      <c r="E16" s="236"/>
      <c r="F16" s="236"/>
      <c r="G16" s="236"/>
      <c r="H16" s="236"/>
      <c r="I16" s="236"/>
      <c r="J16" s="236"/>
      <c r="K16" s="236"/>
      <c r="L16" s="236"/>
      <c r="M16" s="236"/>
      <c r="N16" s="236"/>
      <c r="O16" s="236"/>
      <c r="P16" s="236"/>
      <c r="Q16" s="236"/>
      <c r="R16" s="236"/>
      <c r="S16" s="236"/>
      <c r="T16" s="236"/>
    </row>
    <row r="17" spans="1:113" s="189" customFormat="1" ht="15" customHeight="1" x14ac:dyDescent="0.2">
      <c r="A17" s="231" t="s">
        <v>6</v>
      </c>
      <c r="B17" s="231"/>
      <c r="C17" s="231"/>
      <c r="D17" s="231"/>
      <c r="E17" s="231"/>
      <c r="F17" s="231"/>
      <c r="G17" s="231"/>
      <c r="H17" s="231"/>
      <c r="I17" s="231"/>
      <c r="J17" s="231"/>
      <c r="K17" s="231"/>
      <c r="L17" s="231"/>
      <c r="M17" s="231"/>
      <c r="N17" s="231"/>
      <c r="O17" s="231"/>
      <c r="P17" s="231"/>
      <c r="Q17" s="231"/>
      <c r="R17" s="231"/>
      <c r="S17" s="231"/>
      <c r="T17" s="231"/>
    </row>
    <row r="18" spans="1:113" s="189" customFormat="1" ht="15" customHeight="1" x14ac:dyDescent="0.25">
      <c r="A18" s="242"/>
      <c r="B18" s="242"/>
      <c r="C18" s="242"/>
      <c r="D18" s="242"/>
      <c r="E18" s="242"/>
      <c r="F18" s="242"/>
      <c r="G18" s="242"/>
      <c r="H18" s="242"/>
      <c r="I18" s="242"/>
      <c r="J18" s="242"/>
      <c r="K18" s="242"/>
      <c r="L18" s="242"/>
      <c r="M18" s="242"/>
      <c r="N18" s="242"/>
      <c r="O18" s="242"/>
      <c r="P18" s="242"/>
      <c r="Q18" s="242"/>
      <c r="R18" s="242"/>
      <c r="S18" s="242"/>
      <c r="T18" s="242"/>
    </row>
    <row r="19" spans="1:113" s="189" customFormat="1" ht="15" customHeight="1" x14ac:dyDescent="0.2">
      <c r="A19" s="233" t="s">
        <v>451</v>
      </c>
      <c r="B19" s="233"/>
      <c r="C19" s="233"/>
      <c r="D19" s="233"/>
      <c r="E19" s="233"/>
      <c r="F19" s="233"/>
      <c r="G19" s="233"/>
      <c r="H19" s="233"/>
      <c r="I19" s="233"/>
      <c r="J19" s="233"/>
      <c r="K19" s="233"/>
      <c r="L19" s="233"/>
      <c r="M19" s="233"/>
      <c r="N19" s="233"/>
      <c r="O19" s="233"/>
      <c r="P19" s="233"/>
      <c r="Q19" s="233"/>
      <c r="R19" s="233"/>
      <c r="S19" s="233"/>
      <c r="T19" s="233"/>
    </row>
    <row r="20" spans="1:113" s="202" customFormat="1" ht="21" customHeight="1" x14ac:dyDescent="0.3">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44" t="s">
        <v>5</v>
      </c>
      <c r="B21" s="247" t="s">
        <v>211</v>
      </c>
      <c r="C21" s="248"/>
      <c r="D21" s="251" t="s">
        <v>110</v>
      </c>
      <c r="E21" s="247" t="s">
        <v>471</v>
      </c>
      <c r="F21" s="248"/>
      <c r="G21" s="247" t="s">
        <v>238</v>
      </c>
      <c r="H21" s="248"/>
      <c r="I21" s="247" t="s">
        <v>109</v>
      </c>
      <c r="J21" s="248"/>
      <c r="K21" s="251" t="s">
        <v>108</v>
      </c>
      <c r="L21" s="247" t="s">
        <v>107</v>
      </c>
      <c r="M21" s="248"/>
      <c r="N21" s="247" t="s">
        <v>467</v>
      </c>
      <c r="O21" s="248"/>
      <c r="P21" s="251" t="s">
        <v>106</v>
      </c>
      <c r="Q21" s="238" t="s">
        <v>105</v>
      </c>
      <c r="R21" s="239"/>
      <c r="S21" s="238" t="s">
        <v>104</v>
      </c>
      <c r="T21" s="240"/>
    </row>
    <row r="22" spans="1:113" ht="204.75" customHeight="1" x14ac:dyDescent="0.25">
      <c r="A22" s="245"/>
      <c r="B22" s="249"/>
      <c r="C22" s="250"/>
      <c r="D22" s="254"/>
      <c r="E22" s="249"/>
      <c r="F22" s="250"/>
      <c r="G22" s="249"/>
      <c r="H22" s="250"/>
      <c r="I22" s="249"/>
      <c r="J22" s="250"/>
      <c r="K22" s="252"/>
      <c r="L22" s="249"/>
      <c r="M22" s="250"/>
      <c r="N22" s="249"/>
      <c r="O22" s="250"/>
      <c r="P22" s="252"/>
      <c r="Q22" s="142" t="s">
        <v>103</v>
      </c>
      <c r="R22" s="142" t="s">
        <v>450</v>
      </c>
      <c r="S22" s="142" t="s">
        <v>102</v>
      </c>
      <c r="T22" s="142" t="s">
        <v>101</v>
      </c>
    </row>
    <row r="23" spans="1:113" ht="51.75" customHeight="1" x14ac:dyDescent="0.25">
      <c r="A23" s="246"/>
      <c r="B23" s="142" t="s">
        <v>99</v>
      </c>
      <c r="C23" s="142" t="s">
        <v>100</v>
      </c>
      <c r="D23" s="252"/>
      <c r="E23" s="142" t="s">
        <v>99</v>
      </c>
      <c r="F23" s="142" t="s">
        <v>100</v>
      </c>
      <c r="G23" s="142" t="s">
        <v>99</v>
      </c>
      <c r="H23" s="142" t="s">
        <v>100</v>
      </c>
      <c r="I23" s="142" t="s">
        <v>99</v>
      </c>
      <c r="J23" s="142" t="s">
        <v>100</v>
      </c>
      <c r="K23" s="142" t="s">
        <v>99</v>
      </c>
      <c r="L23" s="142" t="s">
        <v>99</v>
      </c>
      <c r="M23" s="142" t="s">
        <v>100</v>
      </c>
      <c r="N23" s="142" t="s">
        <v>99</v>
      </c>
      <c r="O23" s="142" t="s">
        <v>100</v>
      </c>
      <c r="P23" s="171" t="s">
        <v>99</v>
      </c>
      <c r="Q23" s="142" t="s">
        <v>99</v>
      </c>
      <c r="R23" s="142" t="s">
        <v>99</v>
      </c>
      <c r="S23" s="142" t="s">
        <v>99</v>
      </c>
      <c r="T23" s="142" t="s">
        <v>99</v>
      </c>
    </row>
    <row r="24" spans="1:113" ht="15.6" x14ac:dyDescent="0.3">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17</v>
      </c>
      <c r="R24" s="203">
        <v>18</v>
      </c>
      <c r="S24" s="203">
        <v>19</v>
      </c>
      <c r="T24" s="203">
        <v>20</v>
      </c>
    </row>
    <row r="25" spans="1:113" s="202" customFormat="1" ht="53.25" customHeight="1" x14ac:dyDescent="0.25">
      <c r="A25" s="149">
        <v>1</v>
      </c>
      <c r="B25" s="150" t="s">
        <v>493</v>
      </c>
      <c r="C25" s="150" t="str">
        <f>B25</f>
        <v>КТП-729п</v>
      </c>
      <c r="D25" s="150" t="s">
        <v>95</v>
      </c>
      <c r="E25" s="150" t="s">
        <v>494</v>
      </c>
      <c r="F25" s="150" t="s">
        <v>495</v>
      </c>
      <c r="G25" s="150" t="s">
        <v>489</v>
      </c>
      <c r="H25" s="150" t="s">
        <v>489</v>
      </c>
      <c r="I25" s="153">
        <v>1965</v>
      </c>
      <c r="J25" s="151" t="s">
        <v>512</v>
      </c>
      <c r="K25" s="151" t="s">
        <v>490</v>
      </c>
      <c r="L25" s="151" t="s">
        <v>59</v>
      </c>
      <c r="M25" s="152">
        <v>6</v>
      </c>
      <c r="N25" s="152">
        <v>0.16</v>
      </c>
      <c r="O25" s="152">
        <v>0.18</v>
      </c>
      <c r="P25" s="151" t="s">
        <v>343</v>
      </c>
      <c r="Q25" s="204" t="s">
        <v>343</v>
      </c>
      <c r="R25" s="204" t="s">
        <v>343</v>
      </c>
      <c r="S25" s="204" t="s">
        <v>343</v>
      </c>
      <c r="T25" s="204" t="s">
        <v>343</v>
      </c>
    </row>
    <row r="26" spans="1:113" ht="3" customHeight="1" x14ac:dyDescent="0.3"/>
    <row r="27" spans="1:113" s="205" customFormat="1" ht="13.15" x14ac:dyDescent="0.25">
      <c r="B27" s="206"/>
      <c r="C27" s="206"/>
      <c r="K27" s="206"/>
    </row>
    <row r="28" spans="1:113" s="205" customFormat="1" x14ac:dyDescent="0.25">
      <c r="B28" s="207" t="s">
        <v>98</v>
      </c>
      <c r="C28" s="207"/>
      <c r="D28" s="207"/>
      <c r="E28" s="207"/>
      <c r="F28" s="207"/>
      <c r="G28" s="207"/>
      <c r="H28" s="207"/>
      <c r="I28" s="207"/>
      <c r="J28" s="207"/>
      <c r="K28" s="207"/>
      <c r="L28" s="207"/>
      <c r="M28" s="207"/>
      <c r="N28" s="207"/>
      <c r="O28" s="207"/>
      <c r="P28" s="207"/>
      <c r="Q28" s="207"/>
      <c r="R28" s="207"/>
    </row>
    <row r="29" spans="1:113" x14ac:dyDescent="0.25">
      <c r="B29" s="253" t="s">
        <v>475</v>
      </c>
      <c r="C29" s="253"/>
      <c r="D29" s="253"/>
      <c r="E29" s="253"/>
      <c r="F29" s="253"/>
      <c r="G29" s="253"/>
      <c r="H29" s="253"/>
      <c r="I29" s="253"/>
      <c r="J29" s="253"/>
      <c r="K29" s="253"/>
      <c r="L29" s="253"/>
      <c r="M29" s="253"/>
      <c r="N29" s="253"/>
      <c r="O29" s="253"/>
      <c r="P29" s="253"/>
      <c r="Q29" s="253"/>
      <c r="R29" s="253"/>
    </row>
    <row r="30" spans="1:113" ht="15.6" x14ac:dyDescent="0.3">
      <c r="B30" s="207"/>
      <c r="C30" s="207"/>
      <c r="D30" s="207"/>
      <c r="E30" s="207"/>
      <c r="F30" s="207"/>
      <c r="G30" s="207"/>
      <c r="H30" s="207"/>
      <c r="I30" s="207"/>
      <c r="J30" s="207"/>
      <c r="K30" s="207"/>
      <c r="L30" s="207"/>
      <c r="M30" s="207"/>
      <c r="N30" s="207"/>
      <c r="O30" s="207"/>
      <c r="P30" s="207"/>
      <c r="Q30" s="207"/>
      <c r="R30" s="207"/>
      <c r="S30" s="207"/>
      <c r="T30" s="207"/>
      <c r="U30" s="207"/>
      <c r="V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07"/>
      <c r="BK30" s="207"/>
      <c r="BL30" s="207"/>
      <c r="BM30" s="207"/>
      <c r="BN30" s="207"/>
      <c r="BO30" s="207"/>
      <c r="BP30" s="207"/>
      <c r="BQ30" s="207"/>
      <c r="BR30" s="207"/>
      <c r="BS30" s="207"/>
      <c r="BT30" s="207"/>
      <c r="BU30" s="207"/>
      <c r="BV30" s="207"/>
      <c r="BW30" s="207"/>
      <c r="BX30" s="207"/>
      <c r="BY30" s="207"/>
      <c r="BZ30" s="207"/>
      <c r="CA30" s="207"/>
      <c r="CB30" s="207"/>
      <c r="CC30" s="207"/>
      <c r="CD30" s="207"/>
      <c r="CE30" s="207"/>
      <c r="CF30" s="207"/>
      <c r="CG30" s="207"/>
      <c r="CH30" s="207"/>
      <c r="CI30" s="207"/>
      <c r="CJ30" s="207"/>
      <c r="CK30" s="207"/>
      <c r="CL30" s="207"/>
      <c r="CM30" s="207"/>
      <c r="CN30" s="207"/>
      <c r="CO30" s="207"/>
      <c r="CP30" s="207"/>
      <c r="CQ30" s="207"/>
      <c r="CR30" s="207"/>
      <c r="CS30" s="207"/>
      <c r="CT30" s="207"/>
      <c r="CU30" s="207"/>
      <c r="CV30" s="207"/>
      <c r="CW30" s="207"/>
      <c r="CX30" s="207"/>
      <c r="CY30" s="207"/>
      <c r="CZ30" s="207"/>
      <c r="DA30" s="207"/>
      <c r="DB30" s="207"/>
      <c r="DC30" s="207"/>
      <c r="DD30" s="207"/>
      <c r="DE30" s="207"/>
      <c r="DF30" s="207"/>
      <c r="DG30" s="207"/>
      <c r="DH30" s="207"/>
      <c r="DI30" s="207"/>
    </row>
    <row r="31" spans="1:113" x14ac:dyDescent="0.25">
      <c r="B31" s="208" t="s">
        <v>449</v>
      </c>
      <c r="C31" s="208"/>
      <c r="D31" s="208"/>
      <c r="E31" s="208"/>
      <c r="F31" s="209"/>
      <c r="G31" s="209"/>
      <c r="H31" s="208"/>
      <c r="I31" s="208"/>
      <c r="J31" s="208"/>
      <c r="K31" s="208"/>
      <c r="L31" s="208"/>
      <c r="M31" s="208"/>
      <c r="N31" s="208"/>
      <c r="O31" s="208"/>
      <c r="P31" s="208"/>
      <c r="Q31" s="208"/>
      <c r="R31" s="208"/>
      <c r="S31" s="210"/>
      <c r="T31" s="210"/>
      <c r="U31" s="210"/>
      <c r="V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c r="BW31" s="210"/>
      <c r="BX31" s="210"/>
      <c r="BY31" s="210"/>
      <c r="BZ31" s="210"/>
      <c r="CA31" s="210"/>
      <c r="CB31" s="210"/>
      <c r="CC31" s="210"/>
      <c r="CD31" s="210"/>
      <c r="CE31" s="210"/>
      <c r="CF31" s="210"/>
      <c r="CG31" s="210"/>
      <c r="CH31" s="210"/>
      <c r="CI31" s="210"/>
      <c r="CJ31" s="210"/>
      <c r="CK31" s="210"/>
      <c r="CL31" s="210"/>
      <c r="CM31" s="210"/>
      <c r="CN31" s="210"/>
      <c r="CO31" s="210"/>
      <c r="CP31" s="210"/>
      <c r="CQ31" s="210"/>
      <c r="CR31" s="210"/>
      <c r="CS31" s="210"/>
      <c r="CT31" s="210"/>
      <c r="CU31" s="210"/>
      <c r="CV31" s="210"/>
      <c r="CW31" s="210"/>
      <c r="CX31" s="210"/>
      <c r="CY31" s="210"/>
      <c r="CZ31" s="210"/>
      <c r="DA31" s="210"/>
      <c r="DB31" s="210"/>
      <c r="DC31" s="210"/>
      <c r="DD31" s="210"/>
      <c r="DE31" s="210"/>
      <c r="DF31" s="210"/>
      <c r="DG31" s="210"/>
      <c r="DH31" s="210"/>
      <c r="DI31" s="210"/>
    </row>
    <row r="32" spans="1:113" x14ac:dyDescent="0.25">
      <c r="B32" s="208" t="s">
        <v>97</v>
      </c>
      <c r="C32" s="208"/>
      <c r="D32" s="208"/>
      <c r="E32" s="208"/>
      <c r="F32" s="209"/>
      <c r="G32" s="209"/>
      <c r="H32" s="208"/>
      <c r="I32" s="208"/>
      <c r="J32" s="208"/>
      <c r="K32" s="208"/>
      <c r="L32" s="208"/>
      <c r="M32" s="208"/>
      <c r="N32" s="208"/>
      <c r="O32" s="208"/>
      <c r="P32" s="208"/>
      <c r="Q32" s="208"/>
      <c r="R32" s="208"/>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7"/>
      <c r="BO32" s="207"/>
      <c r="BP32" s="207"/>
      <c r="BQ32" s="207"/>
      <c r="BR32" s="207"/>
      <c r="BS32" s="207"/>
      <c r="BT32" s="207"/>
      <c r="BU32" s="207"/>
      <c r="BV32" s="207"/>
      <c r="BW32" s="207"/>
      <c r="BX32" s="207"/>
      <c r="BY32" s="207"/>
      <c r="BZ32" s="207"/>
      <c r="CA32" s="207"/>
      <c r="CB32" s="207"/>
      <c r="CC32" s="207"/>
      <c r="CD32" s="207"/>
      <c r="CE32" s="207"/>
      <c r="CF32" s="207"/>
      <c r="CG32" s="207"/>
      <c r="CH32" s="207"/>
      <c r="CI32" s="207"/>
      <c r="CJ32" s="207"/>
      <c r="CK32" s="207"/>
      <c r="CL32" s="207"/>
      <c r="CM32" s="207"/>
      <c r="CN32" s="207"/>
      <c r="CO32" s="207"/>
      <c r="CP32" s="207"/>
      <c r="CQ32" s="207"/>
      <c r="CR32" s="207"/>
      <c r="CS32" s="207"/>
      <c r="CT32" s="207"/>
      <c r="CU32" s="207"/>
      <c r="CV32" s="207"/>
      <c r="CW32" s="207"/>
      <c r="CX32" s="207"/>
      <c r="CY32" s="207"/>
      <c r="CZ32" s="207"/>
      <c r="DA32" s="207"/>
      <c r="DB32" s="207"/>
      <c r="DC32" s="207"/>
      <c r="DD32" s="207"/>
      <c r="DE32" s="207"/>
      <c r="DF32" s="207"/>
      <c r="DG32" s="207"/>
      <c r="DH32" s="207"/>
      <c r="DI32" s="207"/>
    </row>
    <row r="33" spans="2:113" s="209" customFormat="1" x14ac:dyDescent="0.25">
      <c r="B33" s="208" t="s">
        <v>96</v>
      </c>
      <c r="C33" s="208"/>
      <c r="D33" s="208"/>
      <c r="E33" s="208"/>
      <c r="H33" s="208"/>
      <c r="I33" s="208"/>
      <c r="J33" s="208"/>
      <c r="K33" s="208"/>
      <c r="L33" s="208"/>
      <c r="M33" s="208"/>
      <c r="N33" s="208"/>
      <c r="O33" s="208"/>
      <c r="P33" s="208"/>
      <c r="Q33" s="208"/>
      <c r="R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1"/>
      <c r="CJ33" s="211"/>
      <c r="CK33" s="211"/>
      <c r="CL33" s="211"/>
      <c r="CM33" s="211"/>
      <c r="CN33" s="211"/>
      <c r="CO33" s="211"/>
      <c r="CP33" s="211"/>
      <c r="CQ33" s="211"/>
      <c r="CR33" s="211"/>
      <c r="CS33" s="211"/>
      <c r="CT33" s="211"/>
      <c r="CU33" s="211"/>
      <c r="CV33" s="211"/>
      <c r="CW33" s="211"/>
      <c r="CX33" s="211"/>
      <c r="CY33" s="211"/>
      <c r="CZ33" s="211"/>
      <c r="DA33" s="211"/>
      <c r="DB33" s="211"/>
      <c r="DC33" s="211"/>
      <c r="DD33" s="211"/>
      <c r="DE33" s="211"/>
      <c r="DF33" s="211"/>
      <c r="DG33" s="211"/>
      <c r="DH33" s="211"/>
      <c r="DI33" s="211"/>
    </row>
    <row r="34" spans="2:113" s="209" customFormat="1" x14ac:dyDescent="0.25">
      <c r="B34" s="208" t="s">
        <v>95</v>
      </c>
      <c r="C34" s="208"/>
      <c r="D34" s="208"/>
      <c r="E34" s="208"/>
      <c r="H34" s="208"/>
      <c r="I34" s="208"/>
      <c r="J34" s="208"/>
      <c r="K34" s="208"/>
      <c r="L34" s="208"/>
      <c r="M34" s="208"/>
      <c r="N34" s="208"/>
      <c r="O34" s="208"/>
      <c r="P34" s="208"/>
      <c r="Q34" s="208"/>
      <c r="R34" s="208"/>
      <c r="S34" s="208"/>
      <c r="T34" s="208"/>
      <c r="U34" s="208"/>
      <c r="V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1"/>
    </row>
    <row r="35" spans="2:113" s="209" customFormat="1" x14ac:dyDescent="0.25">
      <c r="B35" s="208" t="s">
        <v>94</v>
      </c>
      <c r="C35" s="208"/>
      <c r="D35" s="208"/>
      <c r="E35" s="208"/>
      <c r="H35" s="208"/>
      <c r="I35" s="208"/>
      <c r="J35" s="208"/>
      <c r="K35" s="208"/>
      <c r="L35" s="208"/>
      <c r="M35" s="208"/>
      <c r="N35" s="208"/>
      <c r="O35" s="208"/>
      <c r="P35" s="208"/>
      <c r="Q35" s="208"/>
      <c r="R35" s="208"/>
      <c r="S35" s="208"/>
      <c r="T35" s="208"/>
      <c r="U35" s="208"/>
      <c r="V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1"/>
    </row>
    <row r="36" spans="2:113" s="209" customFormat="1" x14ac:dyDescent="0.25">
      <c r="B36" s="208" t="s">
        <v>93</v>
      </c>
      <c r="C36" s="208"/>
      <c r="D36" s="208"/>
      <c r="E36" s="208"/>
      <c r="H36" s="208"/>
      <c r="I36" s="208"/>
      <c r="J36" s="208"/>
      <c r="K36" s="208"/>
      <c r="L36" s="208"/>
      <c r="M36" s="208"/>
      <c r="N36" s="208"/>
      <c r="O36" s="208"/>
      <c r="P36" s="208"/>
      <c r="Q36" s="208"/>
      <c r="R36" s="208"/>
      <c r="S36" s="208"/>
      <c r="T36" s="208"/>
      <c r="U36" s="208"/>
      <c r="V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1"/>
    </row>
    <row r="37" spans="2:113" s="209" customFormat="1" x14ac:dyDescent="0.25">
      <c r="B37" s="208" t="s">
        <v>92</v>
      </c>
      <c r="C37" s="208"/>
      <c r="D37" s="208"/>
      <c r="E37" s="208"/>
      <c r="H37" s="208"/>
      <c r="I37" s="208"/>
      <c r="J37" s="208"/>
      <c r="K37" s="208"/>
      <c r="L37" s="208"/>
      <c r="M37" s="208"/>
      <c r="N37" s="208"/>
      <c r="O37" s="208"/>
      <c r="P37" s="208"/>
      <c r="Q37" s="208"/>
      <c r="R37" s="208"/>
      <c r="S37" s="208"/>
      <c r="T37" s="208"/>
      <c r="U37" s="208"/>
      <c r="V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11"/>
      <c r="BL37" s="211"/>
      <c r="BM37" s="211"/>
      <c r="BN37" s="211"/>
      <c r="BO37" s="211"/>
      <c r="BP37" s="211"/>
      <c r="BQ37" s="211"/>
      <c r="BR37" s="211"/>
      <c r="BS37" s="211"/>
      <c r="BT37" s="211"/>
      <c r="BU37" s="211"/>
      <c r="BV37" s="211"/>
      <c r="BW37" s="211"/>
      <c r="BX37" s="211"/>
      <c r="BY37" s="211"/>
      <c r="BZ37" s="211"/>
      <c r="CA37" s="211"/>
      <c r="CB37" s="211"/>
      <c r="CC37" s="211"/>
      <c r="CD37" s="211"/>
      <c r="CE37" s="211"/>
      <c r="CF37" s="211"/>
      <c r="CG37" s="211"/>
      <c r="CH37" s="211"/>
      <c r="CI37" s="211"/>
      <c r="CJ37" s="211"/>
      <c r="CK37" s="211"/>
      <c r="CL37" s="211"/>
      <c r="CM37" s="211"/>
      <c r="CN37" s="211"/>
      <c r="CO37" s="211"/>
      <c r="CP37" s="211"/>
      <c r="CQ37" s="211"/>
      <c r="CR37" s="211"/>
      <c r="CS37" s="211"/>
      <c r="CT37" s="211"/>
      <c r="CU37" s="211"/>
      <c r="CV37" s="211"/>
      <c r="CW37" s="211"/>
      <c r="CX37" s="211"/>
      <c r="CY37" s="211"/>
      <c r="CZ37" s="211"/>
      <c r="DA37" s="211"/>
      <c r="DB37" s="211"/>
      <c r="DC37" s="211"/>
      <c r="DD37" s="211"/>
      <c r="DE37" s="211"/>
      <c r="DF37" s="211"/>
      <c r="DG37" s="211"/>
      <c r="DH37" s="211"/>
      <c r="DI37" s="211"/>
    </row>
    <row r="38" spans="2:113" s="209" customFormat="1" x14ac:dyDescent="0.25">
      <c r="B38" s="208" t="s">
        <v>91</v>
      </c>
      <c r="C38" s="208"/>
      <c r="D38" s="208"/>
      <c r="E38" s="208"/>
      <c r="H38" s="208"/>
      <c r="I38" s="208"/>
      <c r="J38" s="208"/>
      <c r="K38" s="208"/>
      <c r="L38" s="208"/>
      <c r="M38" s="208"/>
      <c r="N38" s="208"/>
      <c r="O38" s="208"/>
      <c r="P38" s="208"/>
      <c r="Q38" s="208"/>
      <c r="R38" s="208"/>
      <c r="S38" s="208"/>
      <c r="T38" s="208"/>
      <c r="U38" s="208"/>
      <c r="V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11"/>
      <c r="BL38" s="211"/>
      <c r="BM38" s="211"/>
      <c r="BN38" s="211"/>
      <c r="BO38" s="211"/>
      <c r="BP38" s="211"/>
      <c r="BQ38" s="211"/>
      <c r="BR38" s="211"/>
      <c r="BS38" s="211"/>
      <c r="BT38" s="211"/>
      <c r="BU38" s="211"/>
      <c r="BV38" s="211"/>
      <c r="BW38" s="211"/>
      <c r="BX38" s="211"/>
      <c r="BY38" s="211"/>
      <c r="BZ38" s="211"/>
      <c r="CA38" s="211"/>
      <c r="CB38" s="211"/>
      <c r="CC38" s="211"/>
      <c r="CD38" s="211"/>
      <c r="CE38" s="211"/>
      <c r="CF38" s="211"/>
      <c r="CG38" s="211"/>
      <c r="CH38" s="211"/>
      <c r="CI38" s="211"/>
      <c r="CJ38" s="211"/>
      <c r="CK38" s="211"/>
      <c r="CL38" s="211"/>
      <c r="CM38" s="211"/>
      <c r="CN38" s="211"/>
      <c r="CO38" s="211"/>
      <c r="CP38" s="211"/>
      <c r="CQ38" s="211"/>
      <c r="CR38" s="211"/>
      <c r="CS38" s="211"/>
      <c r="CT38" s="211"/>
      <c r="CU38" s="211"/>
      <c r="CV38" s="211"/>
      <c r="CW38" s="211"/>
      <c r="CX38" s="211"/>
      <c r="CY38" s="211"/>
      <c r="CZ38" s="211"/>
      <c r="DA38" s="211"/>
      <c r="DB38" s="211"/>
      <c r="DC38" s="211"/>
      <c r="DD38" s="211"/>
      <c r="DE38" s="211"/>
      <c r="DF38" s="211"/>
      <c r="DG38" s="211"/>
      <c r="DH38" s="211"/>
      <c r="DI38" s="211"/>
    </row>
    <row r="39" spans="2:113" s="209" customFormat="1" x14ac:dyDescent="0.25">
      <c r="B39" s="208" t="s">
        <v>90</v>
      </c>
      <c r="C39" s="208"/>
      <c r="D39" s="208"/>
      <c r="E39" s="208"/>
      <c r="H39" s="208"/>
      <c r="I39" s="208"/>
      <c r="J39" s="208"/>
      <c r="K39" s="208"/>
      <c r="L39" s="208"/>
      <c r="M39" s="208"/>
      <c r="N39" s="208"/>
      <c r="O39" s="208"/>
      <c r="P39" s="208"/>
      <c r="Q39" s="208"/>
      <c r="R39" s="208"/>
      <c r="S39" s="208"/>
      <c r="T39" s="208"/>
      <c r="U39" s="208"/>
      <c r="V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11"/>
      <c r="BL39" s="211"/>
      <c r="BM39" s="211"/>
      <c r="BN39" s="211"/>
      <c r="BO39" s="211"/>
      <c r="BP39" s="211"/>
      <c r="BQ39" s="211"/>
      <c r="BR39" s="211"/>
      <c r="BS39" s="211"/>
      <c r="BT39" s="211"/>
      <c r="BU39" s="211"/>
      <c r="BV39" s="211"/>
      <c r="BW39" s="211"/>
      <c r="BX39" s="211"/>
      <c r="BY39" s="211"/>
      <c r="BZ39" s="211"/>
      <c r="CA39" s="211"/>
      <c r="CB39" s="211"/>
      <c r="CC39" s="211"/>
      <c r="CD39" s="211"/>
      <c r="CE39" s="211"/>
      <c r="CF39" s="211"/>
      <c r="CG39" s="211"/>
      <c r="CH39" s="211"/>
      <c r="CI39" s="211"/>
      <c r="CJ39" s="211"/>
      <c r="CK39" s="211"/>
      <c r="CL39" s="211"/>
      <c r="CM39" s="211"/>
      <c r="CN39" s="211"/>
      <c r="CO39" s="211"/>
      <c r="CP39" s="211"/>
      <c r="CQ39" s="211"/>
      <c r="CR39" s="211"/>
      <c r="CS39" s="211"/>
      <c r="CT39" s="211"/>
      <c r="CU39" s="211"/>
      <c r="CV39" s="211"/>
      <c r="CW39" s="211"/>
      <c r="CX39" s="211"/>
      <c r="CY39" s="211"/>
      <c r="CZ39" s="211"/>
      <c r="DA39" s="211"/>
      <c r="DB39" s="211"/>
      <c r="DC39" s="211"/>
      <c r="DD39" s="211"/>
      <c r="DE39" s="211"/>
      <c r="DF39" s="211"/>
      <c r="DG39" s="211"/>
      <c r="DH39" s="211"/>
      <c r="DI39" s="211"/>
    </row>
    <row r="40" spans="2:113" s="209" customFormat="1" x14ac:dyDescent="0.25">
      <c r="B40" s="208" t="s">
        <v>89</v>
      </c>
      <c r="C40" s="208"/>
      <c r="D40" s="208"/>
      <c r="E40" s="208"/>
      <c r="H40" s="208"/>
      <c r="I40" s="208"/>
      <c r="J40" s="208"/>
      <c r="K40" s="208"/>
      <c r="L40" s="208"/>
      <c r="M40" s="208"/>
      <c r="N40" s="208"/>
      <c r="O40" s="208"/>
      <c r="P40" s="208"/>
      <c r="Q40" s="208"/>
      <c r="R40" s="208"/>
      <c r="S40" s="208"/>
      <c r="T40" s="208"/>
      <c r="U40" s="208"/>
      <c r="V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11"/>
      <c r="BL40" s="211"/>
      <c r="BM40" s="211"/>
      <c r="BN40" s="211"/>
      <c r="BO40" s="211"/>
      <c r="BP40" s="211"/>
      <c r="BQ40" s="211"/>
      <c r="BR40" s="211"/>
      <c r="BS40" s="211"/>
      <c r="BT40" s="211"/>
      <c r="BU40" s="211"/>
      <c r="BV40" s="211"/>
      <c r="BW40" s="211"/>
      <c r="BX40" s="211"/>
      <c r="BY40" s="211"/>
      <c r="BZ40" s="211"/>
      <c r="CA40" s="211"/>
      <c r="CB40" s="211"/>
      <c r="CC40" s="211"/>
      <c r="CD40" s="211"/>
      <c r="CE40" s="211"/>
      <c r="CF40" s="211"/>
      <c r="CG40" s="211"/>
      <c r="CH40" s="211"/>
      <c r="CI40" s="211"/>
      <c r="CJ40" s="211"/>
      <c r="CK40" s="211"/>
      <c r="CL40" s="211"/>
      <c r="CM40" s="211"/>
      <c r="CN40" s="211"/>
      <c r="CO40" s="211"/>
      <c r="CP40" s="211"/>
      <c r="CQ40" s="211"/>
      <c r="CR40" s="211"/>
      <c r="CS40" s="211"/>
      <c r="CT40" s="211"/>
      <c r="CU40" s="211"/>
      <c r="CV40" s="211"/>
      <c r="CW40" s="211"/>
      <c r="CX40" s="211"/>
      <c r="CY40" s="211"/>
      <c r="CZ40" s="211"/>
      <c r="DA40" s="211"/>
      <c r="DB40" s="211"/>
      <c r="DC40" s="211"/>
      <c r="DD40" s="211"/>
      <c r="DE40" s="211"/>
      <c r="DF40" s="211"/>
      <c r="DG40" s="211"/>
      <c r="DH40" s="211"/>
      <c r="DI40" s="211"/>
    </row>
    <row r="41" spans="2:113" s="209" customFormat="1" x14ac:dyDescent="0.25">
      <c r="Q41" s="208"/>
      <c r="R41" s="208"/>
      <c r="S41" s="208"/>
      <c r="T41" s="208"/>
      <c r="U41" s="208"/>
      <c r="V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11"/>
      <c r="BL41" s="211"/>
      <c r="BM41" s="211"/>
      <c r="BN41" s="211"/>
      <c r="BO41" s="211"/>
      <c r="BP41" s="211"/>
      <c r="BQ41" s="211"/>
      <c r="BR41" s="211"/>
      <c r="BS41" s="211"/>
      <c r="BT41" s="211"/>
      <c r="BU41" s="211"/>
      <c r="BV41" s="211"/>
      <c r="BW41" s="211"/>
      <c r="BX41" s="211"/>
      <c r="BY41" s="211"/>
      <c r="BZ41" s="211"/>
      <c r="CA41" s="211"/>
      <c r="CB41" s="211"/>
      <c r="CC41" s="211"/>
      <c r="CD41" s="211"/>
      <c r="CE41" s="211"/>
      <c r="CF41" s="211"/>
      <c r="CG41" s="211"/>
      <c r="CH41" s="211"/>
      <c r="CI41" s="211"/>
      <c r="CJ41" s="211"/>
      <c r="CK41" s="211"/>
      <c r="CL41" s="211"/>
      <c r="CM41" s="211"/>
      <c r="CN41" s="211"/>
      <c r="CO41" s="211"/>
      <c r="CP41" s="211"/>
      <c r="CQ41" s="211"/>
      <c r="CR41" s="211"/>
      <c r="CS41" s="211"/>
      <c r="CT41" s="211"/>
      <c r="CU41" s="211"/>
      <c r="CV41" s="211"/>
      <c r="CW41" s="211"/>
      <c r="CX41" s="211"/>
      <c r="CY41" s="211"/>
      <c r="CZ41" s="211"/>
      <c r="DA41" s="211"/>
      <c r="DB41" s="211"/>
      <c r="DC41" s="211"/>
      <c r="DD41" s="211"/>
      <c r="DE41" s="211"/>
      <c r="DF41" s="211"/>
      <c r="DG41" s="211"/>
      <c r="DH41" s="211"/>
      <c r="DI41" s="211"/>
    </row>
    <row r="42" spans="2:113" s="209" customFormat="1" x14ac:dyDescent="0.25">
      <c r="B42" s="209" t="s">
        <v>513</v>
      </c>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11"/>
      <c r="BL42" s="211"/>
      <c r="BM42" s="211"/>
      <c r="BN42" s="211"/>
      <c r="BO42" s="211"/>
      <c r="BP42" s="211"/>
      <c r="BQ42" s="211"/>
      <c r="BR42" s="211"/>
      <c r="BS42" s="211"/>
      <c r="BT42" s="211"/>
      <c r="BU42" s="211"/>
      <c r="BV42" s="211"/>
      <c r="BW42" s="211"/>
      <c r="BX42" s="211"/>
      <c r="BY42" s="211"/>
      <c r="BZ42" s="211"/>
      <c r="CA42" s="211"/>
      <c r="CB42" s="211"/>
      <c r="CC42" s="211"/>
      <c r="CD42" s="211"/>
      <c r="CE42" s="211"/>
      <c r="CF42" s="211"/>
      <c r="CG42" s="211"/>
      <c r="CH42" s="211"/>
      <c r="CI42" s="211"/>
      <c r="CJ42" s="211"/>
      <c r="CK42" s="211"/>
      <c r="CL42" s="211"/>
      <c r="CM42" s="211"/>
      <c r="CN42" s="211"/>
      <c r="CO42" s="211"/>
      <c r="CP42" s="211"/>
      <c r="CQ42" s="211"/>
      <c r="CR42" s="211"/>
      <c r="CS42" s="211"/>
      <c r="CT42" s="211"/>
      <c r="CU42" s="211"/>
      <c r="CV42" s="211"/>
      <c r="CW42" s="211"/>
      <c r="CX42" s="211"/>
      <c r="CY42" s="211"/>
      <c r="CZ42" s="211"/>
      <c r="DA42" s="211"/>
      <c r="DB42" s="211"/>
      <c r="DC42" s="211"/>
      <c r="DD42" s="211"/>
      <c r="DE42" s="211"/>
      <c r="DF42" s="211"/>
      <c r="DG42" s="211"/>
      <c r="DH42" s="211"/>
      <c r="DI42" s="21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D30" sqref="D30"/>
    </sheetView>
  </sheetViews>
  <sheetFormatPr defaultColWidth="9.140625" defaultRowHeight="15" x14ac:dyDescent="0.25"/>
  <cols>
    <col min="1" max="1" width="6.140625" style="198" customWidth="1"/>
    <col min="2" max="2" width="53.5703125" style="198" customWidth="1"/>
    <col min="3" max="3" width="98.28515625" style="198" customWidth="1"/>
    <col min="4" max="4" width="14.42578125" style="198" customWidth="1"/>
    <col min="5" max="5" width="36.5703125" style="198" customWidth="1"/>
    <col min="6" max="6" width="20" style="198" customWidth="1"/>
    <col min="7" max="7" width="25.5703125" style="198" customWidth="1"/>
    <col min="8" max="8" width="16.42578125" style="198" customWidth="1"/>
    <col min="9" max="16384" width="9.140625" style="198"/>
  </cols>
  <sheetData>
    <row r="1" spans="1:29" s="15" customFormat="1" ht="18.75" customHeight="1" x14ac:dyDescent="0.2">
      <c r="A1" s="180"/>
      <c r="C1" s="181" t="s">
        <v>69</v>
      </c>
    </row>
    <row r="2" spans="1:29" s="15" customFormat="1" ht="18.75" customHeight="1" x14ac:dyDescent="0.3">
      <c r="A2" s="180"/>
      <c r="C2" s="182" t="s">
        <v>11</v>
      </c>
    </row>
    <row r="3" spans="1:29" s="15" customFormat="1" ht="18.75" x14ac:dyDescent="0.3">
      <c r="A3" s="183"/>
      <c r="C3" s="182" t="s">
        <v>68</v>
      </c>
    </row>
    <row r="4" spans="1:29" s="15" customFormat="1" ht="18" x14ac:dyDescent="0.35">
      <c r="A4" s="183"/>
      <c r="C4" s="182"/>
    </row>
    <row r="5" spans="1:29" s="15" customFormat="1" ht="15.6" x14ac:dyDescent="0.25">
      <c r="A5" s="230" t="str">
        <f>'1. паспорт местоположение'!A5:C5</f>
        <v>Год раскрытия информации: 2021 год</v>
      </c>
      <c r="B5" s="230"/>
      <c r="C5" s="230"/>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5" customFormat="1" ht="18" x14ac:dyDescent="0.35">
      <c r="A6" s="183"/>
      <c r="G6" s="182"/>
    </row>
    <row r="7" spans="1:29" s="15" customFormat="1" ht="18.75" x14ac:dyDescent="0.2">
      <c r="A7" s="234" t="s">
        <v>10</v>
      </c>
      <c r="B7" s="234"/>
      <c r="C7" s="234"/>
      <c r="D7" s="184"/>
      <c r="E7" s="184"/>
      <c r="F7" s="184"/>
      <c r="G7" s="184"/>
      <c r="H7" s="184"/>
      <c r="I7" s="184"/>
      <c r="J7" s="184"/>
      <c r="K7" s="184"/>
      <c r="L7" s="184"/>
      <c r="M7" s="184"/>
      <c r="N7" s="184"/>
      <c r="O7" s="184"/>
      <c r="P7" s="184"/>
      <c r="Q7" s="184"/>
      <c r="R7" s="184"/>
      <c r="S7" s="184"/>
      <c r="T7" s="184"/>
      <c r="U7" s="184"/>
    </row>
    <row r="8" spans="1:29" s="15" customFormat="1" ht="17.45" x14ac:dyDescent="0.25">
      <c r="A8" s="234"/>
      <c r="B8" s="234"/>
      <c r="C8" s="234"/>
      <c r="D8" s="185"/>
      <c r="E8" s="185"/>
      <c r="F8" s="185"/>
      <c r="G8" s="185"/>
      <c r="H8" s="184"/>
      <c r="I8" s="184"/>
      <c r="J8" s="184"/>
      <c r="K8" s="184"/>
      <c r="L8" s="184"/>
      <c r="M8" s="184"/>
      <c r="N8" s="184"/>
      <c r="O8" s="184"/>
      <c r="P8" s="184"/>
      <c r="Q8" s="184"/>
      <c r="R8" s="184"/>
      <c r="S8" s="184"/>
      <c r="T8" s="184"/>
      <c r="U8" s="184"/>
    </row>
    <row r="9" spans="1:29" s="15" customFormat="1" ht="17.45" x14ac:dyDescent="0.25">
      <c r="A9" s="236" t="str">
        <f>'1. паспорт местоположение'!A9:C9</f>
        <v>Общество с ограниченной ответственностью "Краснодар Водоканал"</v>
      </c>
      <c r="B9" s="236"/>
      <c r="C9" s="236"/>
      <c r="D9" s="186"/>
      <c r="E9" s="186"/>
      <c r="F9" s="186"/>
      <c r="G9" s="186"/>
      <c r="H9" s="184"/>
      <c r="I9" s="184"/>
      <c r="J9" s="184"/>
      <c r="K9" s="184"/>
      <c r="L9" s="184"/>
      <c r="M9" s="184"/>
      <c r="N9" s="184"/>
      <c r="O9" s="184"/>
      <c r="P9" s="184"/>
      <c r="Q9" s="184"/>
      <c r="R9" s="184"/>
      <c r="S9" s="184"/>
      <c r="T9" s="184"/>
      <c r="U9" s="184"/>
    </row>
    <row r="10" spans="1:29" s="15" customFormat="1" ht="18.75" x14ac:dyDescent="0.2">
      <c r="A10" s="231" t="s">
        <v>9</v>
      </c>
      <c r="B10" s="231"/>
      <c r="C10" s="231"/>
      <c r="D10" s="187"/>
      <c r="E10" s="187"/>
      <c r="F10" s="187"/>
      <c r="G10" s="187"/>
      <c r="H10" s="184"/>
      <c r="I10" s="184"/>
      <c r="J10" s="184"/>
      <c r="K10" s="184"/>
      <c r="L10" s="184"/>
      <c r="M10" s="184"/>
      <c r="N10" s="184"/>
      <c r="O10" s="184"/>
      <c r="P10" s="184"/>
      <c r="Q10" s="184"/>
      <c r="R10" s="184"/>
      <c r="S10" s="184"/>
      <c r="T10" s="184"/>
      <c r="U10" s="184"/>
    </row>
    <row r="11" spans="1:29" s="15" customFormat="1" ht="17.45" x14ac:dyDescent="0.25">
      <c r="A11" s="234"/>
      <c r="B11" s="234"/>
      <c r="C11" s="234"/>
      <c r="D11" s="185"/>
      <c r="E11" s="185"/>
      <c r="F11" s="185"/>
      <c r="G11" s="185"/>
      <c r="H11" s="184"/>
      <c r="I11" s="184"/>
      <c r="J11" s="184"/>
      <c r="K11" s="184"/>
      <c r="L11" s="184"/>
      <c r="M11" s="184"/>
      <c r="N11" s="184"/>
      <c r="O11" s="184"/>
      <c r="P11" s="184"/>
      <c r="Q11" s="184"/>
      <c r="R11" s="184"/>
      <c r="S11" s="184"/>
      <c r="T11" s="184"/>
      <c r="U11" s="184"/>
    </row>
    <row r="12" spans="1:29" s="15" customFormat="1" ht="17.45" x14ac:dyDescent="0.25">
      <c r="A12" s="236" t="str">
        <f>'1. паспорт местоположение'!A12:C12</f>
        <v>H_KVK4</v>
      </c>
      <c r="B12" s="236"/>
      <c r="C12" s="236"/>
      <c r="D12" s="186"/>
      <c r="E12" s="186"/>
      <c r="F12" s="186"/>
      <c r="G12" s="186"/>
      <c r="H12" s="184"/>
      <c r="I12" s="184"/>
      <c r="J12" s="184"/>
      <c r="K12" s="184"/>
      <c r="L12" s="184"/>
      <c r="M12" s="184"/>
      <c r="N12" s="184"/>
      <c r="O12" s="184"/>
      <c r="P12" s="184"/>
      <c r="Q12" s="184"/>
      <c r="R12" s="184"/>
      <c r="S12" s="184"/>
      <c r="T12" s="184"/>
      <c r="U12" s="184"/>
    </row>
    <row r="13" spans="1:29" s="15" customFormat="1" ht="18.75" x14ac:dyDescent="0.2">
      <c r="A13" s="231" t="s">
        <v>8</v>
      </c>
      <c r="B13" s="231"/>
      <c r="C13" s="231"/>
      <c r="D13" s="187"/>
      <c r="E13" s="187"/>
      <c r="F13" s="187"/>
      <c r="G13" s="187"/>
      <c r="H13" s="184"/>
      <c r="I13" s="184"/>
      <c r="J13" s="184"/>
      <c r="K13" s="184"/>
      <c r="L13" s="184"/>
      <c r="M13" s="184"/>
      <c r="N13" s="184"/>
      <c r="O13" s="184"/>
      <c r="P13" s="184"/>
      <c r="Q13" s="184"/>
      <c r="R13" s="184"/>
      <c r="S13" s="184"/>
      <c r="T13" s="184"/>
      <c r="U13" s="184"/>
    </row>
    <row r="14" spans="1:29" s="188" customFormat="1" ht="15.75" customHeight="1" x14ac:dyDescent="0.25">
      <c r="A14" s="241"/>
      <c r="B14" s="241"/>
      <c r="C14" s="241"/>
      <c r="D14" s="172"/>
      <c r="E14" s="172"/>
      <c r="F14" s="172"/>
      <c r="G14" s="172"/>
      <c r="H14" s="172"/>
      <c r="I14" s="172"/>
      <c r="J14" s="172"/>
      <c r="K14" s="172"/>
      <c r="L14" s="172"/>
      <c r="M14" s="172"/>
      <c r="N14" s="172"/>
      <c r="O14" s="172"/>
      <c r="P14" s="172"/>
      <c r="Q14" s="172"/>
      <c r="R14" s="172"/>
      <c r="S14" s="172"/>
      <c r="T14" s="172"/>
      <c r="U14" s="172"/>
    </row>
    <row r="15" spans="1:29" s="189" customFormat="1" ht="15.6" x14ac:dyDescent="0.25">
      <c r="A15" s="235" t="str">
        <f>'1. паспорт местоположение'!A15:C15</f>
        <v>Замена ТП в составе ТМ 160 кВа на КТП 180 кВа (в/з Восточный-1 ул. Автолюбителей КТП - 729п)</v>
      </c>
      <c r="B15" s="255"/>
      <c r="C15" s="255"/>
      <c r="D15" s="186"/>
      <c r="E15" s="186"/>
      <c r="F15" s="186"/>
      <c r="G15" s="186"/>
      <c r="H15" s="186"/>
      <c r="I15" s="186"/>
      <c r="J15" s="186"/>
      <c r="K15" s="186"/>
      <c r="L15" s="186"/>
      <c r="M15" s="186"/>
      <c r="N15" s="186"/>
      <c r="O15" s="186"/>
      <c r="P15" s="186"/>
      <c r="Q15" s="186"/>
      <c r="R15" s="186"/>
      <c r="S15" s="186"/>
      <c r="T15" s="186"/>
      <c r="U15" s="186"/>
    </row>
    <row r="16" spans="1:29" s="189" customFormat="1" ht="15" customHeight="1" x14ac:dyDescent="0.2">
      <c r="A16" s="231" t="s">
        <v>6</v>
      </c>
      <c r="B16" s="231"/>
      <c r="C16" s="231"/>
      <c r="D16" s="187"/>
      <c r="E16" s="187"/>
      <c r="F16" s="187"/>
      <c r="G16" s="187"/>
      <c r="H16" s="187"/>
      <c r="I16" s="187"/>
      <c r="J16" s="187"/>
      <c r="K16" s="187"/>
      <c r="L16" s="187"/>
      <c r="M16" s="187"/>
      <c r="N16" s="187"/>
      <c r="O16" s="187"/>
      <c r="P16" s="187"/>
      <c r="Q16" s="187"/>
      <c r="R16" s="187"/>
      <c r="S16" s="187"/>
      <c r="T16" s="187"/>
      <c r="U16" s="187"/>
    </row>
    <row r="17" spans="1:21" s="189" customFormat="1" ht="15" customHeight="1" x14ac:dyDescent="0.25">
      <c r="A17" s="242"/>
      <c r="B17" s="242"/>
      <c r="C17" s="242"/>
      <c r="D17" s="201"/>
      <c r="E17" s="201"/>
      <c r="F17" s="201"/>
      <c r="G17" s="201"/>
      <c r="H17" s="201"/>
      <c r="I17" s="201"/>
      <c r="J17" s="201"/>
      <c r="K17" s="201"/>
      <c r="L17" s="201"/>
      <c r="M17" s="201"/>
      <c r="N17" s="201"/>
      <c r="O17" s="201"/>
      <c r="P17" s="201"/>
      <c r="Q17" s="201"/>
      <c r="R17" s="201"/>
    </row>
    <row r="18" spans="1:21" s="189" customFormat="1" ht="27.75" customHeight="1" x14ac:dyDescent="0.2">
      <c r="A18" s="232" t="s">
        <v>446</v>
      </c>
      <c r="B18" s="232"/>
      <c r="C18" s="232"/>
      <c r="D18" s="191"/>
      <c r="E18" s="191"/>
      <c r="F18" s="191"/>
      <c r="G18" s="191"/>
      <c r="H18" s="191"/>
      <c r="I18" s="191"/>
      <c r="J18" s="191"/>
      <c r="K18" s="191"/>
      <c r="L18" s="191"/>
      <c r="M18" s="191"/>
      <c r="N18" s="191"/>
      <c r="O18" s="191"/>
      <c r="P18" s="191"/>
      <c r="Q18" s="191"/>
      <c r="R18" s="191"/>
      <c r="S18" s="191"/>
      <c r="T18" s="191"/>
      <c r="U18" s="191"/>
    </row>
    <row r="19" spans="1:21" s="189" customFormat="1" ht="15" customHeight="1" x14ac:dyDescent="0.25">
      <c r="A19" s="187"/>
      <c r="B19" s="187"/>
      <c r="C19" s="187"/>
      <c r="D19" s="187"/>
      <c r="E19" s="187"/>
      <c r="F19" s="187"/>
      <c r="G19" s="187"/>
      <c r="H19" s="201"/>
      <c r="I19" s="201"/>
      <c r="J19" s="201"/>
      <c r="K19" s="201"/>
      <c r="L19" s="201"/>
      <c r="M19" s="201"/>
      <c r="N19" s="201"/>
      <c r="O19" s="201"/>
      <c r="P19" s="201"/>
      <c r="Q19" s="201"/>
      <c r="R19" s="201"/>
    </row>
    <row r="20" spans="1:21" s="189" customFormat="1" ht="39.75" customHeight="1" x14ac:dyDescent="0.2">
      <c r="A20" s="192" t="s">
        <v>5</v>
      </c>
      <c r="B20" s="193" t="s">
        <v>67</v>
      </c>
      <c r="C20" s="179" t="s">
        <v>66</v>
      </c>
      <c r="D20" s="194"/>
      <c r="E20" s="194"/>
      <c r="F20" s="194"/>
      <c r="G20" s="194"/>
      <c r="H20" s="172"/>
      <c r="I20" s="172"/>
      <c r="J20" s="172"/>
      <c r="K20" s="172"/>
      <c r="L20" s="172"/>
      <c r="M20" s="172"/>
      <c r="N20" s="172"/>
      <c r="O20" s="172"/>
      <c r="P20" s="172"/>
      <c r="Q20" s="172"/>
      <c r="R20" s="172"/>
      <c r="S20" s="195"/>
      <c r="T20" s="195"/>
      <c r="U20" s="195"/>
    </row>
    <row r="21" spans="1:21" s="189" customFormat="1" ht="16.5" customHeight="1" x14ac:dyDescent="0.25">
      <c r="A21" s="179">
        <v>1</v>
      </c>
      <c r="B21" s="193">
        <v>2</v>
      </c>
      <c r="C21" s="179">
        <v>3</v>
      </c>
      <c r="D21" s="194"/>
      <c r="E21" s="194"/>
      <c r="F21" s="194"/>
      <c r="G21" s="194"/>
      <c r="H21" s="172"/>
      <c r="I21" s="172"/>
      <c r="J21" s="172"/>
      <c r="K21" s="172"/>
      <c r="L21" s="172"/>
      <c r="M21" s="172"/>
      <c r="N21" s="172"/>
      <c r="O21" s="172"/>
      <c r="P21" s="172"/>
      <c r="Q21" s="172"/>
      <c r="R21" s="172"/>
      <c r="S21" s="195"/>
      <c r="T21" s="195"/>
      <c r="U21" s="195"/>
    </row>
    <row r="22" spans="1:21" s="189" customFormat="1" ht="33.75" customHeight="1" x14ac:dyDescent="0.2">
      <c r="A22" s="25" t="s">
        <v>65</v>
      </c>
      <c r="B22" s="29" t="s">
        <v>456</v>
      </c>
      <c r="C22" s="28" t="str">
        <f>'[1]для паспорта'!$E34</f>
        <v>Замена изношенного и/или поврежденного оборудования с истекшим скроком эксплуатации</v>
      </c>
      <c r="D22" s="194"/>
      <c r="E22" s="194"/>
      <c r="F22" s="172"/>
      <c r="G22" s="172"/>
      <c r="H22" s="172"/>
      <c r="I22" s="172"/>
      <c r="J22" s="172"/>
      <c r="K22" s="172"/>
      <c r="L22" s="172"/>
      <c r="M22" s="172"/>
      <c r="N22" s="172"/>
      <c r="O22" s="172"/>
      <c r="P22" s="172"/>
      <c r="Q22" s="195"/>
      <c r="R22" s="195"/>
      <c r="S22" s="195"/>
      <c r="T22" s="195"/>
      <c r="U22" s="195"/>
    </row>
    <row r="23" spans="1:21" ht="42.75" customHeight="1" x14ac:dyDescent="0.25">
      <c r="A23" s="25" t="s">
        <v>64</v>
      </c>
      <c r="B23" s="30" t="s">
        <v>61</v>
      </c>
      <c r="C23" s="28" t="str">
        <f>'[1]для паспорта'!$E35</f>
        <v>повышение индекса технического состояния ТП до 100</v>
      </c>
      <c r="D23" s="197"/>
      <c r="E23" s="197"/>
      <c r="F23" s="197"/>
      <c r="G23" s="197"/>
      <c r="H23" s="197"/>
      <c r="I23" s="197"/>
      <c r="J23" s="197"/>
      <c r="K23" s="197"/>
      <c r="L23" s="197"/>
      <c r="M23" s="197"/>
      <c r="N23" s="197"/>
      <c r="O23" s="197"/>
      <c r="P23" s="197"/>
      <c r="Q23" s="197"/>
      <c r="R23" s="197"/>
      <c r="S23" s="197"/>
      <c r="T23" s="197"/>
      <c r="U23" s="197"/>
    </row>
    <row r="24" spans="1:21" ht="63" customHeight="1" x14ac:dyDescent="0.25">
      <c r="A24" s="25" t="s">
        <v>63</v>
      </c>
      <c r="B24" s="30" t="s">
        <v>469</v>
      </c>
      <c r="C24" s="28" t="str">
        <f>'[1]для паспорта'!$E36</f>
        <v>ТП в составе ТМ 160 кВа</v>
      </c>
      <c r="D24" s="197"/>
      <c r="E24" s="197"/>
      <c r="F24" s="197"/>
      <c r="G24" s="197"/>
      <c r="H24" s="197"/>
      <c r="I24" s="197"/>
      <c r="J24" s="197"/>
      <c r="K24" s="197"/>
      <c r="L24" s="197"/>
      <c r="M24" s="197"/>
      <c r="N24" s="197"/>
      <c r="O24" s="197"/>
      <c r="P24" s="197"/>
      <c r="Q24" s="197"/>
      <c r="R24" s="197"/>
      <c r="S24" s="197"/>
      <c r="T24" s="197"/>
      <c r="U24" s="197"/>
    </row>
    <row r="25" spans="1:21" ht="63" customHeight="1" x14ac:dyDescent="0.25">
      <c r="A25" s="25" t="s">
        <v>62</v>
      </c>
      <c r="B25" s="30" t="s">
        <v>470</v>
      </c>
      <c r="C25" s="221">
        <f>'1. паспорт местоположение'!C49/180*1000</f>
        <v>2.2408306925906492</v>
      </c>
      <c r="D25" s="197"/>
      <c r="E25" s="197"/>
      <c r="F25" s="197"/>
      <c r="G25" s="197"/>
      <c r="H25" s="197"/>
      <c r="I25" s="197"/>
      <c r="J25" s="197"/>
      <c r="K25" s="197"/>
      <c r="L25" s="197"/>
      <c r="M25" s="197"/>
      <c r="N25" s="197"/>
      <c r="O25" s="197"/>
      <c r="P25" s="197"/>
      <c r="Q25" s="197"/>
      <c r="R25" s="197"/>
      <c r="S25" s="197"/>
      <c r="T25" s="197"/>
      <c r="U25" s="197"/>
    </row>
    <row r="26" spans="1:21" ht="42.75" customHeight="1" x14ac:dyDescent="0.25">
      <c r="A26" s="25" t="s">
        <v>60</v>
      </c>
      <c r="B26" s="30" t="s">
        <v>219</v>
      </c>
      <c r="C26" s="28" t="str">
        <f>'[1]для паспорта'!$E38</f>
        <v>Проектирование, закупка оборудования, строительно-монтажные работы</v>
      </c>
      <c r="D26" s="197"/>
      <c r="E26" s="197"/>
      <c r="F26" s="197"/>
      <c r="G26" s="197"/>
      <c r="H26" s="197"/>
      <c r="I26" s="197"/>
      <c r="J26" s="197"/>
      <c r="K26" s="197"/>
      <c r="L26" s="197"/>
      <c r="M26" s="197"/>
      <c r="N26" s="197"/>
      <c r="O26" s="197"/>
      <c r="P26" s="197"/>
      <c r="Q26" s="197"/>
      <c r="R26" s="197"/>
      <c r="S26" s="197"/>
      <c r="T26" s="197"/>
      <c r="U26" s="197"/>
    </row>
    <row r="27" spans="1:21" ht="42.75" customHeight="1" x14ac:dyDescent="0.25">
      <c r="A27" s="25" t="s">
        <v>59</v>
      </c>
      <c r="B27" s="30" t="s">
        <v>457</v>
      </c>
      <c r="C27" s="28" t="s">
        <v>506</v>
      </c>
      <c r="D27" s="197"/>
      <c r="E27" s="197"/>
      <c r="F27" s="197"/>
      <c r="G27" s="197"/>
      <c r="H27" s="197"/>
      <c r="I27" s="197"/>
      <c r="J27" s="197"/>
      <c r="K27" s="197"/>
      <c r="L27" s="197"/>
      <c r="M27" s="197"/>
      <c r="N27" s="197"/>
      <c r="O27" s="197"/>
      <c r="P27" s="197"/>
      <c r="Q27" s="197"/>
      <c r="R27" s="197"/>
      <c r="S27" s="197"/>
      <c r="T27" s="197"/>
      <c r="U27" s="197"/>
    </row>
    <row r="28" spans="1:21" ht="42.75" customHeight="1" x14ac:dyDescent="0.25">
      <c r="A28" s="25" t="s">
        <v>57</v>
      </c>
      <c r="B28" s="30" t="s">
        <v>58</v>
      </c>
      <c r="C28" s="28">
        <f>'[1]для паспорта'!$E40</f>
        <v>2020</v>
      </c>
      <c r="D28" s="197"/>
      <c r="E28" s="197"/>
      <c r="F28" s="197"/>
      <c r="G28" s="197"/>
      <c r="H28" s="197"/>
      <c r="I28" s="197"/>
      <c r="J28" s="197"/>
      <c r="K28" s="197"/>
      <c r="L28" s="197"/>
      <c r="M28" s="197"/>
      <c r="N28" s="197"/>
      <c r="O28" s="197"/>
      <c r="P28" s="197"/>
      <c r="Q28" s="197"/>
      <c r="R28" s="197"/>
      <c r="S28" s="197"/>
      <c r="T28" s="197"/>
      <c r="U28" s="197"/>
    </row>
    <row r="29" spans="1:21" ht="42.75" customHeight="1" x14ac:dyDescent="0.25">
      <c r="A29" s="25" t="s">
        <v>55</v>
      </c>
      <c r="B29" s="192" t="s">
        <v>56</v>
      </c>
      <c r="C29" s="28">
        <v>2021</v>
      </c>
      <c r="D29" s="197"/>
      <c r="E29" s="197"/>
      <c r="F29" s="197"/>
      <c r="G29" s="197"/>
      <c r="H29" s="197"/>
      <c r="I29" s="197"/>
      <c r="J29" s="197"/>
      <c r="K29" s="197"/>
      <c r="L29" s="197"/>
      <c r="M29" s="197"/>
      <c r="N29" s="197"/>
      <c r="O29" s="197"/>
      <c r="P29" s="197"/>
      <c r="Q29" s="197"/>
      <c r="R29" s="197"/>
      <c r="S29" s="197"/>
      <c r="T29" s="197"/>
      <c r="U29" s="197"/>
    </row>
    <row r="30" spans="1:21" ht="42.75" customHeight="1" x14ac:dyDescent="0.25">
      <c r="A30" s="25" t="s">
        <v>73</v>
      </c>
      <c r="B30" s="192" t="s">
        <v>54</v>
      </c>
      <c r="C30" s="28" t="s">
        <v>501</v>
      </c>
      <c r="D30" s="197"/>
      <c r="E30" s="197"/>
      <c r="F30" s="197"/>
      <c r="G30" s="197"/>
      <c r="H30" s="197"/>
      <c r="I30" s="197"/>
      <c r="J30" s="197"/>
      <c r="K30" s="197"/>
      <c r="L30" s="197"/>
      <c r="M30" s="197"/>
      <c r="N30" s="197"/>
      <c r="O30" s="197"/>
      <c r="P30" s="197"/>
      <c r="Q30" s="197"/>
      <c r="R30" s="197"/>
      <c r="S30" s="197"/>
      <c r="T30" s="197"/>
      <c r="U30" s="197"/>
    </row>
    <row r="31" spans="1:21" ht="14.45" x14ac:dyDescent="0.3">
      <c r="A31" s="197"/>
      <c r="B31" s="197"/>
      <c r="C31" s="197"/>
      <c r="D31" s="197"/>
      <c r="E31" s="197"/>
      <c r="F31" s="197"/>
      <c r="G31" s="197"/>
      <c r="H31" s="197"/>
      <c r="I31" s="197"/>
      <c r="J31" s="197"/>
      <c r="K31" s="197"/>
      <c r="L31" s="197"/>
      <c r="M31" s="197"/>
      <c r="N31" s="197"/>
      <c r="O31" s="197"/>
      <c r="P31" s="197"/>
      <c r="Q31" s="197"/>
      <c r="R31" s="197"/>
      <c r="S31" s="197"/>
      <c r="T31" s="197"/>
      <c r="U31" s="197"/>
    </row>
    <row r="32" spans="1:21" ht="14.45" x14ac:dyDescent="0.3">
      <c r="A32" s="197"/>
      <c r="B32" s="197"/>
      <c r="C32" s="197"/>
      <c r="D32" s="197"/>
      <c r="E32" s="197"/>
      <c r="F32" s="197"/>
      <c r="G32" s="197"/>
      <c r="H32" s="197"/>
      <c r="I32" s="197"/>
      <c r="J32" s="197"/>
      <c r="K32" s="197"/>
      <c r="L32" s="197"/>
      <c r="M32" s="197"/>
      <c r="N32" s="197"/>
      <c r="O32" s="197"/>
      <c r="P32" s="197"/>
      <c r="Q32" s="197"/>
      <c r="R32" s="197"/>
      <c r="S32" s="197"/>
      <c r="T32" s="197"/>
      <c r="U32" s="197"/>
    </row>
    <row r="33" spans="1:21" ht="14.45" x14ac:dyDescent="0.3">
      <c r="A33" s="197"/>
      <c r="B33" s="197"/>
      <c r="C33" s="197"/>
      <c r="D33" s="197"/>
      <c r="E33" s="197"/>
      <c r="F33" s="197"/>
      <c r="G33" s="197"/>
      <c r="H33" s="197"/>
      <c r="I33" s="197"/>
      <c r="J33" s="197"/>
      <c r="K33" s="197"/>
      <c r="L33" s="197"/>
      <c r="M33" s="197"/>
      <c r="N33" s="197"/>
      <c r="O33" s="197"/>
      <c r="P33" s="197"/>
      <c r="Q33" s="197"/>
      <c r="R33" s="197"/>
      <c r="S33" s="197"/>
      <c r="T33" s="197"/>
      <c r="U33" s="197"/>
    </row>
    <row r="34" spans="1:21" x14ac:dyDescent="0.25">
      <c r="A34" s="197"/>
      <c r="B34" s="197"/>
      <c r="C34" s="197"/>
      <c r="D34" s="197"/>
      <c r="E34" s="197"/>
      <c r="F34" s="197"/>
      <c r="G34" s="197"/>
      <c r="H34" s="197"/>
      <c r="I34" s="197"/>
      <c r="J34" s="197"/>
      <c r="K34" s="197"/>
      <c r="L34" s="197"/>
      <c r="M34" s="197"/>
      <c r="N34" s="197"/>
      <c r="O34" s="197"/>
      <c r="P34" s="197"/>
      <c r="Q34" s="197"/>
      <c r="R34" s="197"/>
      <c r="S34" s="197"/>
      <c r="T34" s="197"/>
      <c r="U34" s="197"/>
    </row>
    <row r="35" spans="1:21" x14ac:dyDescent="0.25">
      <c r="A35" s="197"/>
      <c r="B35" s="197"/>
      <c r="C35" s="197"/>
      <c r="D35" s="197"/>
      <c r="E35" s="197"/>
      <c r="F35" s="197"/>
      <c r="G35" s="197"/>
      <c r="H35" s="197"/>
      <c r="I35" s="197"/>
      <c r="J35" s="197"/>
      <c r="K35" s="197"/>
      <c r="L35" s="197"/>
      <c r="M35" s="197"/>
      <c r="N35" s="197"/>
      <c r="O35" s="197"/>
      <c r="P35" s="197"/>
      <c r="Q35" s="197"/>
      <c r="R35" s="197"/>
      <c r="S35" s="197"/>
      <c r="T35" s="197"/>
      <c r="U35" s="197"/>
    </row>
    <row r="36" spans="1:21" x14ac:dyDescent="0.25">
      <c r="A36" s="197"/>
      <c r="B36" s="197"/>
      <c r="C36" s="197"/>
      <c r="D36" s="197"/>
      <c r="E36" s="197"/>
      <c r="F36" s="197"/>
      <c r="G36" s="197"/>
      <c r="H36" s="197"/>
      <c r="I36" s="197"/>
      <c r="J36" s="197"/>
      <c r="K36" s="197"/>
      <c r="L36" s="197"/>
      <c r="M36" s="197"/>
      <c r="N36" s="197"/>
      <c r="O36" s="197"/>
      <c r="P36" s="197"/>
      <c r="Q36" s="197"/>
      <c r="R36" s="197"/>
      <c r="S36" s="197"/>
      <c r="T36" s="197"/>
      <c r="U36" s="197"/>
    </row>
    <row r="37" spans="1:21" x14ac:dyDescent="0.25">
      <c r="A37" s="197"/>
      <c r="B37" s="197"/>
      <c r="C37" s="197"/>
      <c r="D37" s="197"/>
      <c r="E37" s="197"/>
      <c r="F37" s="197"/>
      <c r="G37" s="197"/>
      <c r="H37" s="197"/>
      <c r="I37" s="197"/>
      <c r="J37" s="197"/>
      <c r="K37" s="197"/>
      <c r="L37" s="197"/>
      <c r="M37" s="197"/>
      <c r="N37" s="197"/>
      <c r="O37" s="197"/>
      <c r="P37" s="197"/>
      <c r="Q37" s="197"/>
      <c r="R37" s="197"/>
      <c r="S37" s="197"/>
      <c r="T37" s="197"/>
      <c r="U37" s="197"/>
    </row>
    <row r="38" spans="1:21" x14ac:dyDescent="0.25">
      <c r="A38" s="197"/>
      <c r="B38" s="197"/>
      <c r="C38" s="197"/>
      <c r="D38" s="197"/>
      <c r="E38" s="197"/>
      <c r="F38" s="197"/>
      <c r="G38" s="197"/>
      <c r="H38" s="197"/>
      <c r="I38" s="197"/>
      <c r="J38" s="197"/>
      <c r="K38" s="197"/>
      <c r="L38" s="197"/>
      <c r="M38" s="197"/>
      <c r="N38" s="197"/>
      <c r="O38" s="197"/>
      <c r="P38" s="197"/>
      <c r="Q38" s="197"/>
      <c r="R38" s="197"/>
      <c r="S38" s="197"/>
      <c r="T38" s="197"/>
      <c r="U38" s="197"/>
    </row>
    <row r="39" spans="1:21" x14ac:dyDescent="0.25">
      <c r="A39" s="197"/>
      <c r="B39" s="197"/>
      <c r="C39" s="197"/>
      <c r="D39" s="197"/>
      <c r="E39" s="197"/>
      <c r="F39" s="197"/>
      <c r="G39" s="197"/>
      <c r="H39" s="197"/>
      <c r="I39" s="197"/>
      <c r="J39" s="197"/>
      <c r="K39" s="197"/>
      <c r="L39" s="197"/>
      <c r="M39" s="197"/>
      <c r="N39" s="197"/>
      <c r="O39" s="197"/>
      <c r="P39" s="197"/>
      <c r="Q39" s="197"/>
      <c r="R39" s="197"/>
      <c r="S39" s="197"/>
      <c r="T39" s="197"/>
      <c r="U39" s="197"/>
    </row>
    <row r="40" spans="1:21" x14ac:dyDescent="0.25">
      <c r="A40" s="197"/>
      <c r="B40" s="197"/>
      <c r="C40" s="197"/>
      <c r="D40" s="197"/>
      <c r="E40" s="197"/>
      <c r="F40" s="197"/>
      <c r="G40" s="197"/>
      <c r="H40" s="197"/>
      <c r="I40" s="197"/>
      <c r="J40" s="197"/>
      <c r="K40" s="197"/>
      <c r="L40" s="197"/>
      <c r="M40" s="197"/>
      <c r="N40" s="197"/>
      <c r="O40" s="197"/>
      <c r="P40" s="197"/>
      <c r="Q40" s="197"/>
      <c r="R40" s="197"/>
      <c r="S40" s="197"/>
      <c r="T40" s="197"/>
      <c r="U40" s="197"/>
    </row>
    <row r="41" spans="1:21" x14ac:dyDescent="0.25">
      <c r="A41" s="197"/>
      <c r="B41" s="197"/>
      <c r="C41" s="197"/>
      <c r="D41" s="197"/>
      <c r="E41" s="197"/>
      <c r="F41" s="197"/>
      <c r="G41" s="197"/>
      <c r="H41" s="197"/>
      <c r="I41" s="197"/>
      <c r="J41" s="197"/>
      <c r="K41" s="197"/>
      <c r="L41" s="197"/>
      <c r="M41" s="197"/>
      <c r="N41" s="197"/>
      <c r="O41" s="197"/>
      <c r="P41" s="197"/>
      <c r="Q41" s="197"/>
      <c r="R41" s="197"/>
      <c r="S41" s="197"/>
      <c r="T41" s="197"/>
      <c r="U41" s="197"/>
    </row>
    <row r="42" spans="1:21" x14ac:dyDescent="0.25">
      <c r="A42" s="197"/>
      <c r="B42" s="197"/>
      <c r="C42" s="197"/>
      <c r="D42" s="197"/>
      <c r="E42" s="197"/>
      <c r="F42" s="197"/>
      <c r="G42" s="197"/>
      <c r="H42" s="197"/>
      <c r="I42" s="197"/>
      <c r="J42" s="197"/>
      <c r="K42" s="197"/>
      <c r="L42" s="197"/>
      <c r="M42" s="197"/>
      <c r="N42" s="197"/>
      <c r="O42" s="197"/>
      <c r="P42" s="197"/>
      <c r="Q42" s="197"/>
      <c r="R42" s="197"/>
      <c r="S42" s="197"/>
      <c r="T42" s="197"/>
      <c r="U42" s="197"/>
    </row>
    <row r="43" spans="1:21" x14ac:dyDescent="0.25">
      <c r="A43" s="197"/>
      <c r="B43" s="197"/>
      <c r="C43" s="197"/>
      <c r="D43" s="197"/>
      <c r="E43" s="197"/>
      <c r="F43" s="197"/>
      <c r="G43" s="197"/>
      <c r="H43" s="197"/>
      <c r="I43" s="197"/>
      <c r="J43" s="197"/>
      <c r="K43" s="197"/>
      <c r="L43" s="197"/>
      <c r="M43" s="197"/>
      <c r="N43" s="197"/>
      <c r="O43" s="197"/>
      <c r="P43" s="197"/>
      <c r="Q43" s="197"/>
      <c r="R43" s="197"/>
      <c r="S43" s="197"/>
      <c r="T43" s="197"/>
      <c r="U43" s="197"/>
    </row>
    <row r="44" spans="1:21" x14ac:dyDescent="0.25">
      <c r="A44" s="197"/>
      <c r="B44" s="197"/>
      <c r="C44" s="197"/>
      <c r="D44" s="197"/>
      <c r="E44" s="197"/>
      <c r="F44" s="197"/>
      <c r="G44" s="197"/>
      <c r="H44" s="197"/>
      <c r="I44" s="197"/>
      <c r="J44" s="197"/>
      <c r="K44" s="197"/>
      <c r="L44" s="197"/>
      <c r="M44" s="197"/>
      <c r="N44" s="197"/>
      <c r="O44" s="197"/>
      <c r="P44" s="197"/>
      <c r="Q44" s="197"/>
      <c r="R44" s="197"/>
      <c r="S44" s="197"/>
      <c r="T44" s="197"/>
      <c r="U44" s="197"/>
    </row>
    <row r="45" spans="1:21" x14ac:dyDescent="0.25">
      <c r="A45" s="197"/>
      <c r="B45" s="197"/>
      <c r="C45" s="197"/>
      <c r="D45" s="197"/>
      <c r="E45" s="197"/>
      <c r="F45" s="197"/>
      <c r="G45" s="197"/>
      <c r="H45" s="197"/>
      <c r="I45" s="197"/>
      <c r="J45" s="197"/>
      <c r="K45" s="197"/>
      <c r="L45" s="197"/>
      <c r="M45" s="197"/>
      <c r="N45" s="197"/>
      <c r="O45" s="197"/>
      <c r="P45" s="197"/>
      <c r="Q45" s="197"/>
      <c r="R45" s="197"/>
      <c r="S45" s="197"/>
      <c r="T45" s="197"/>
      <c r="U45" s="197"/>
    </row>
    <row r="46" spans="1:21" x14ac:dyDescent="0.25">
      <c r="A46" s="197"/>
      <c r="B46" s="197"/>
      <c r="C46" s="197"/>
      <c r="D46" s="197"/>
      <c r="E46" s="197"/>
      <c r="F46" s="197"/>
      <c r="G46" s="197"/>
      <c r="H46" s="197"/>
      <c r="I46" s="197"/>
      <c r="J46" s="197"/>
      <c r="K46" s="197"/>
      <c r="L46" s="197"/>
      <c r="M46" s="197"/>
      <c r="N46" s="197"/>
      <c r="O46" s="197"/>
      <c r="P46" s="197"/>
      <c r="Q46" s="197"/>
      <c r="R46" s="197"/>
      <c r="S46" s="197"/>
      <c r="T46" s="197"/>
      <c r="U46" s="197"/>
    </row>
    <row r="47" spans="1:21" x14ac:dyDescent="0.25">
      <c r="A47" s="197"/>
      <c r="B47" s="197"/>
      <c r="C47" s="197"/>
      <c r="D47" s="197"/>
      <c r="E47" s="197"/>
      <c r="F47" s="197"/>
      <c r="G47" s="197"/>
      <c r="H47" s="197"/>
      <c r="I47" s="197"/>
      <c r="J47" s="197"/>
      <c r="K47" s="197"/>
      <c r="L47" s="197"/>
      <c r="M47" s="197"/>
      <c r="N47" s="197"/>
      <c r="O47" s="197"/>
      <c r="P47" s="197"/>
      <c r="Q47" s="197"/>
      <c r="R47" s="197"/>
      <c r="S47" s="197"/>
      <c r="T47" s="197"/>
      <c r="U47" s="197"/>
    </row>
    <row r="48" spans="1:21" x14ac:dyDescent="0.25">
      <c r="A48" s="197"/>
      <c r="B48" s="197"/>
      <c r="C48" s="197"/>
      <c r="D48" s="197"/>
      <c r="E48" s="197"/>
      <c r="F48" s="197"/>
      <c r="G48" s="197"/>
      <c r="H48" s="197"/>
      <c r="I48" s="197"/>
      <c r="J48" s="197"/>
      <c r="K48" s="197"/>
      <c r="L48" s="197"/>
      <c r="M48" s="197"/>
      <c r="N48" s="197"/>
      <c r="O48" s="197"/>
      <c r="P48" s="197"/>
      <c r="Q48" s="197"/>
      <c r="R48" s="197"/>
      <c r="S48" s="197"/>
      <c r="T48" s="197"/>
      <c r="U48" s="197"/>
    </row>
    <row r="49" spans="1:21" x14ac:dyDescent="0.25">
      <c r="A49" s="197"/>
      <c r="B49" s="197"/>
      <c r="C49" s="197"/>
      <c r="D49" s="197"/>
      <c r="E49" s="197"/>
      <c r="F49" s="197"/>
      <c r="G49" s="197"/>
      <c r="H49" s="197"/>
      <c r="I49" s="197"/>
      <c r="J49" s="197"/>
      <c r="K49" s="197"/>
      <c r="L49" s="197"/>
      <c r="M49" s="197"/>
      <c r="N49" s="197"/>
      <c r="O49" s="197"/>
      <c r="P49" s="197"/>
      <c r="Q49" s="197"/>
      <c r="R49" s="197"/>
      <c r="S49" s="197"/>
      <c r="T49" s="197"/>
      <c r="U49" s="197"/>
    </row>
    <row r="50" spans="1:21" x14ac:dyDescent="0.25">
      <c r="A50" s="197"/>
      <c r="B50" s="197"/>
      <c r="C50" s="197"/>
      <c r="D50" s="197"/>
      <c r="E50" s="197"/>
      <c r="F50" s="197"/>
      <c r="G50" s="197"/>
      <c r="H50" s="197"/>
      <c r="I50" s="197"/>
      <c r="J50" s="197"/>
      <c r="K50" s="197"/>
      <c r="L50" s="197"/>
      <c r="M50" s="197"/>
      <c r="N50" s="197"/>
      <c r="O50" s="197"/>
      <c r="P50" s="197"/>
      <c r="Q50" s="197"/>
      <c r="R50" s="197"/>
      <c r="S50" s="197"/>
      <c r="T50" s="197"/>
      <c r="U50" s="197"/>
    </row>
    <row r="51" spans="1:21" x14ac:dyDescent="0.25">
      <c r="A51" s="197"/>
      <c r="B51" s="197"/>
      <c r="C51" s="197"/>
      <c r="D51" s="197"/>
      <c r="E51" s="197"/>
      <c r="F51" s="197"/>
      <c r="G51" s="197"/>
      <c r="H51" s="197"/>
      <c r="I51" s="197"/>
      <c r="J51" s="197"/>
      <c r="K51" s="197"/>
      <c r="L51" s="197"/>
      <c r="M51" s="197"/>
      <c r="N51" s="197"/>
      <c r="O51" s="197"/>
      <c r="P51" s="197"/>
      <c r="Q51" s="197"/>
      <c r="R51" s="197"/>
      <c r="S51" s="197"/>
      <c r="T51" s="197"/>
      <c r="U51" s="197"/>
    </row>
    <row r="52" spans="1:21" x14ac:dyDescent="0.25">
      <c r="A52" s="197"/>
      <c r="B52" s="197"/>
      <c r="C52" s="197"/>
      <c r="D52" s="197"/>
      <c r="E52" s="197"/>
      <c r="F52" s="197"/>
      <c r="G52" s="197"/>
      <c r="H52" s="197"/>
      <c r="I52" s="197"/>
      <c r="J52" s="197"/>
      <c r="K52" s="197"/>
      <c r="L52" s="197"/>
      <c r="M52" s="197"/>
      <c r="N52" s="197"/>
      <c r="O52" s="197"/>
      <c r="P52" s="197"/>
      <c r="Q52" s="197"/>
      <c r="R52" s="197"/>
      <c r="S52" s="197"/>
      <c r="T52" s="197"/>
      <c r="U52" s="197"/>
    </row>
    <row r="53" spans="1:21" x14ac:dyDescent="0.25">
      <c r="A53" s="197"/>
      <c r="B53" s="197"/>
      <c r="C53" s="197"/>
      <c r="D53" s="197"/>
      <c r="E53" s="197"/>
      <c r="F53" s="197"/>
      <c r="G53" s="197"/>
      <c r="H53" s="197"/>
      <c r="I53" s="197"/>
      <c r="J53" s="197"/>
      <c r="K53" s="197"/>
      <c r="L53" s="197"/>
      <c r="M53" s="197"/>
      <c r="N53" s="197"/>
      <c r="O53" s="197"/>
      <c r="P53" s="197"/>
      <c r="Q53" s="197"/>
      <c r="R53" s="197"/>
      <c r="S53" s="197"/>
      <c r="T53" s="197"/>
      <c r="U53" s="197"/>
    </row>
    <row r="54" spans="1:21" x14ac:dyDescent="0.25">
      <c r="A54" s="197"/>
      <c r="B54" s="197"/>
      <c r="C54" s="197"/>
      <c r="D54" s="197"/>
      <c r="E54" s="197"/>
      <c r="F54" s="197"/>
      <c r="G54" s="197"/>
      <c r="H54" s="197"/>
      <c r="I54" s="197"/>
      <c r="J54" s="197"/>
      <c r="K54" s="197"/>
      <c r="L54" s="197"/>
      <c r="M54" s="197"/>
      <c r="N54" s="197"/>
      <c r="O54" s="197"/>
      <c r="P54" s="197"/>
      <c r="Q54" s="197"/>
      <c r="R54" s="197"/>
      <c r="S54" s="197"/>
      <c r="T54" s="197"/>
      <c r="U54" s="197"/>
    </row>
    <row r="55" spans="1:21" x14ac:dyDescent="0.25">
      <c r="A55" s="197"/>
      <c r="B55" s="197"/>
      <c r="C55" s="197"/>
      <c r="D55" s="197"/>
      <c r="E55" s="197"/>
      <c r="F55" s="197"/>
      <c r="G55" s="197"/>
      <c r="H55" s="197"/>
      <c r="I55" s="197"/>
      <c r="J55" s="197"/>
      <c r="K55" s="197"/>
      <c r="L55" s="197"/>
      <c r="M55" s="197"/>
      <c r="N55" s="197"/>
      <c r="O55" s="197"/>
      <c r="P55" s="197"/>
      <c r="Q55" s="197"/>
      <c r="R55" s="197"/>
      <c r="S55" s="197"/>
      <c r="T55" s="197"/>
      <c r="U55" s="197"/>
    </row>
    <row r="56" spans="1:21" x14ac:dyDescent="0.25">
      <c r="A56" s="197"/>
      <c r="B56" s="197"/>
      <c r="C56" s="197"/>
      <c r="D56" s="197"/>
      <c r="E56" s="197"/>
      <c r="F56" s="197"/>
      <c r="G56" s="197"/>
      <c r="H56" s="197"/>
      <c r="I56" s="197"/>
      <c r="J56" s="197"/>
      <c r="K56" s="197"/>
      <c r="L56" s="197"/>
      <c r="M56" s="197"/>
      <c r="N56" s="197"/>
      <c r="O56" s="197"/>
      <c r="P56" s="197"/>
      <c r="Q56" s="197"/>
      <c r="R56" s="197"/>
      <c r="S56" s="197"/>
      <c r="T56" s="197"/>
      <c r="U56" s="197"/>
    </row>
    <row r="57" spans="1:21" x14ac:dyDescent="0.25">
      <c r="A57" s="197"/>
      <c r="B57" s="197"/>
      <c r="C57" s="197"/>
      <c r="D57" s="197"/>
      <c r="E57" s="197"/>
      <c r="F57" s="197"/>
      <c r="G57" s="197"/>
      <c r="H57" s="197"/>
      <c r="I57" s="197"/>
      <c r="J57" s="197"/>
      <c r="K57" s="197"/>
      <c r="L57" s="197"/>
      <c r="M57" s="197"/>
      <c r="N57" s="197"/>
      <c r="O57" s="197"/>
      <c r="P57" s="197"/>
      <c r="Q57" s="197"/>
      <c r="R57" s="197"/>
      <c r="S57" s="197"/>
      <c r="T57" s="197"/>
      <c r="U57" s="197"/>
    </row>
    <row r="58" spans="1:21" x14ac:dyDescent="0.25">
      <c r="A58" s="197"/>
      <c r="B58" s="197"/>
      <c r="C58" s="197"/>
      <c r="D58" s="197"/>
      <c r="E58" s="197"/>
      <c r="F58" s="197"/>
      <c r="G58" s="197"/>
      <c r="H58" s="197"/>
      <c r="I58" s="197"/>
      <c r="J58" s="197"/>
      <c r="K58" s="197"/>
      <c r="L58" s="197"/>
      <c r="M58" s="197"/>
      <c r="N58" s="197"/>
      <c r="O58" s="197"/>
      <c r="P58" s="197"/>
      <c r="Q58" s="197"/>
      <c r="R58" s="197"/>
      <c r="S58" s="197"/>
      <c r="T58" s="197"/>
      <c r="U58" s="197"/>
    </row>
    <row r="59" spans="1:21" x14ac:dyDescent="0.25">
      <c r="A59" s="197"/>
      <c r="B59" s="197"/>
      <c r="C59" s="197"/>
      <c r="D59" s="197"/>
      <c r="E59" s="197"/>
      <c r="F59" s="197"/>
      <c r="G59" s="197"/>
      <c r="H59" s="197"/>
      <c r="I59" s="197"/>
      <c r="J59" s="197"/>
      <c r="K59" s="197"/>
      <c r="L59" s="197"/>
      <c r="M59" s="197"/>
      <c r="N59" s="197"/>
      <c r="O59" s="197"/>
      <c r="P59" s="197"/>
      <c r="Q59" s="197"/>
      <c r="R59" s="197"/>
      <c r="S59" s="197"/>
      <c r="T59" s="197"/>
      <c r="U59" s="197"/>
    </row>
    <row r="60" spans="1:21" x14ac:dyDescent="0.25">
      <c r="A60" s="197"/>
      <c r="B60" s="197"/>
      <c r="C60" s="197"/>
      <c r="D60" s="197"/>
      <c r="E60" s="197"/>
      <c r="F60" s="197"/>
      <c r="G60" s="197"/>
      <c r="H60" s="197"/>
      <c r="I60" s="197"/>
      <c r="J60" s="197"/>
      <c r="K60" s="197"/>
      <c r="L60" s="197"/>
      <c r="M60" s="197"/>
      <c r="N60" s="197"/>
      <c r="O60" s="197"/>
      <c r="P60" s="197"/>
      <c r="Q60" s="197"/>
      <c r="R60" s="197"/>
      <c r="S60" s="197"/>
      <c r="T60" s="197"/>
      <c r="U60" s="197"/>
    </row>
    <row r="61" spans="1:21" x14ac:dyDescent="0.25">
      <c r="A61" s="197"/>
      <c r="B61" s="197"/>
      <c r="C61" s="197"/>
      <c r="D61" s="197"/>
      <c r="E61" s="197"/>
      <c r="F61" s="197"/>
      <c r="G61" s="197"/>
      <c r="H61" s="197"/>
      <c r="I61" s="197"/>
      <c r="J61" s="197"/>
      <c r="K61" s="197"/>
      <c r="L61" s="197"/>
      <c r="M61" s="197"/>
      <c r="N61" s="197"/>
      <c r="O61" s="197"/>
      <c r="P61" s="197"/>
      <c r="Q61" s="197"/>
      <c r="R61" s="197"/>
      <c r="S61" s="197"/>
      <c r="T61" s="197"/>
      <c r="U61" s="197"/>
    </row>
    <row r="62" spans="1:21" x14ac:dyDescent="0.25">
      <c r="A62" s="197"/>
      <c r="B62" s="197"/>
      <c r="C62" s="197"/>
      <c r="D62" s="197"/>
      <c r="E62" s="197"/>
      <c r="F62" s="197"/>
      <c r="G62" s="197"/>
      <c r="H62" s="197"/>
      <c r="I62" s="197"/>
      <c r="J62" s="197"/>
      <c r="K62" s="197"/>
      <c r="L62" s="197"/>
      <c r="M62" s="197"/>
      <c r="N62" s="197"/>
      <c r="O62" s="197"/>
      <c r="P62" s="197"/>
      <c r="Q62" s="197"/>
      <c r="R62" s="197"/>
      <c r="S62" s="197"/>
      <c r="T62" s="197"/>
      <c r="U62" s="197"/>
    </row>
    <row r="63" spans="1:21" x14ac:dyDescent="0.25">
      <c r="A63" s="197"/>
      <c r="B63" s="197"/>
      <c r="C63" s="197"/>
      <c r="D63" s="197"/>
      <c r="E63" s="197"/>
      <c r="F63" s="197"/>
      <c r="G63" s="197"/>
      <c r="H63" s="197"/>
      <c r="I63" s="197"/>
      <c r="J63" s="197"/>
      <c r="K63" s="197"/>
      <c r="L63" s="197"/>
      <c r="M63" s="197"/>
      <c r="N63" s="197"/>
      <c r="O63" s="197"/>
      <c r="P63" s="197"/>
      <c r="Q63" s="197"/>
      <c r="R63" s="197"/>
      <c r="S63" s="197"/>
      <c r="T63" s="197"/>
      <c r="U63" s="197"/>
    </row>
    <row r="64" spans="1:21" x14ac:dyDescent="0.25">
      <c r="A64" s="197"/>
      <c r="B64" s="197"/>
      <c r="C64" s="197"/>
      <c r="D64" s="197"/>
      <c r="E64" s="197"/>
      <c r="F64" s="197"/>
      <c r="G64" s="197"/>
      <c r="H64" s="197"/>
      <c r="I64" s="197"/>
      <c r="J64" s="197"/>
      <c r="K64" s="197"/>
      <c r="L64" s="197"/>
      <c r="M64" s="197"/>
      <c r="N64" s="197"/>
      <c r="O64" s="197"/>
      <c r="P64" s="197"/>
      <c r="Q64" s="197"/>
      <c r="R64" s="197"/>
      <c r="S64" s="197"/>
      <c r="T64" s="197"/>
      <c r="U64" s="197"/>
    </row>
    <row r="65" spans="1:21" x14ac:dyDescent="0.25">
      <c r="A65" s="197"/>
      <c r="B65" s="197"/>
      <c r="C65" s="197"/>
      <c r="D65" s="197"/>
      <c r="E65" s="197"/>
      <c r="F65" s="197"/>
      <c r="G65" s="197"/>
      <c r="H65" s="197"/>
      <c r="I65" s="197"/>
      <c r="J65" s="197"/>
      <c r="K65" s="197"/>
      <c r="L65" s="197"/>
      <c r="M65" s="197"/>
      <c r="N65" s="197"/>
      <c r="O65" s="197"/>
      <c r="P65" s="197"/>
      <c r="Q65" s="197"/>
      <c r="R65" s="197"/>
      <c r="S65" s="197"/>
      <c r="T65" s="197"/>
      <c r="U65" s="197"/>
    </row>
    <row r="66" spans="1:21" x14ac:dyDescent="0.25">
      <c r="A66" s="197"/>
      <c r="B66" s="197"/>
      <c r="C66" s="197"/>
      <c r="D66" s="197"/>
      <c r="E66" s="197"/>
      <c r="F66" s="197"/>
      <c r="G66" s="197"/>
      <c r="H66" s="197"/>
      <c r="I66" s="197"/>
      <c r="J66" s="197"/>
      <c r="K66" s="197"/>
      <c r="L66" s="197"/>
      <c r="M66" s="197"/>
      <c r="N66" s="197"/>
      <c r="O66" s="197"/>
      <c r="P66" s="197"/>
      <c r="Q66" s="197"/>
      <c r="R66" s="197"/>
      <c r="S66" s="197"/>
      <c r="T66" s="197"/>
      <c r="U66" s="197"/>
    </row>
    <row r="67" spans="1:21" x14ac:dyDescent="0.25">
      <c r="A67" s="197"/>
      <c r="B67" s="197"/>
      <c r="C67" s="197"/>
      <c r="D67" s="197"/>
      <c r="E67" s="197"/>
      <c r="F67" s="197"/>
      <c r="G67" s="197"/>
      <c r="H67" s="197"/>
      <c r="I67" s="197"/>
      <c r="J67" s="197"/>
      <c r="K67" s="197"/>
      <c r="L67" s="197"/>
      <c r="M67" s="197"/>
      <c r="N67" s="197"/>
      <c r="O67" s="197"/>
      <c r="P67" s="197"/>
      <c r="Q67" s="197"/>
      <c r="R67" s="197"/>
      <c r="S67" s="197"/>
      <c r="T67" s="197"/>
      <c r="U67" s="197"/>
    </row>
    <row r="68" spans="1:21" x14ac:dyDescent="0.25">
      <c r="A68" s="197"/>
      <c r="B68" s="197"/>
      <c r="C68" s="197"/>
      <c r="D68" s="197"/>
      <c r="E68" s="197"/>
      <c r="F68" s="197"/>
      <c r="G68" s="197"/>
      <c r="H68" s="197"/>
      <c r="I68" s="197"/>
      <c r="J68" s="197"/>
      <c r="K68" s="197"/>
      <c r="L68" s="197"/>
      <c r="M68" s="197"/>
      <c r="N68" s="197"/>
      <c r="O68" s="197"/>
      <c r="P68" s="197"/>
      <c r="Q68" s="197"/>
      <c r="R68" s="197"/>
      <c r="S68" s="197"/>
      <c r="T68" s="197"/>
      <c r="U68" s="197"/>
    </row>
    <row r="69" spans="1:21" x14ac:dyDescent="0.25">
      <c r="A69" s="197"/>
      <c r="B69" s="197"/>
      <c r="C69" s="197"/>
      <c r="D69" s="197"/>
      <c r="E69" s="197"/>
      <c r="F69" s="197"/>
      <c r="G69" s="197"/>
      <c r="H69" s="197"/>
      <c r="I69" s="197"/>
      <c r="J69" s="197"/>
      <c r="K69" s="197"/>
      <c r="L69" s="197"/>
      <c r="M69" s="197"/>
      <c r="N69" s="197"/>
      <c r="O69" s="197"/>
      <c r="P69" s="197"/>
      <c r="Q69" s="197"/>
      <c r="R69" s="197"/>
      <c r="S69" s="197"/>
      <c r="T69" s="197"/>
      <c r="U69" s="197"/>
    </row>
    <row r="70" spans="1:21" x14ac:dyDescent="0.25">
      <c r="A70" s="197"/>
      <c r="B70" s="197"/>
      <c r="C70" s="197"/>
      <c r="D70" s="197"/>
      <c r="E70" s="197"/>
      <c r="F70" s="197"/>
      <c r="G70" s="197"/>
      <c r="H70" s="197"/>
      <c r="I70" s="197"/>
      <c r="J70" s="197"/>
      <c r="K70" s="197"/>
      <c r="L70" s="197"/>
      <c r="M70" s="197"/>
      <c r="N70" s="197"/>
      <c r="O70" s="197"/>
      <c r="P70" s="197"/>
      <c r="Q70" s="197"/>
      <c r="R70" s="197"/>
      <c r="S70" s="197"/>
      <c r="T70" s="197"/>
      <c r="U70" s="197"/>
    </row>
    <row r="71" spans="1:21" x14ac:dyDescent="0.25">
      <c r="A71" s="197"/>
      <c r="B71" s="197"/>
      <c r="C71" s="197"/>
      <c r="D71" s="197"/>
      <c r="E71" s="197"/>
      <c r="F71" s="197"/>
      <c r="G71" s="197"/>
      <c r="H71" s="197"/>
      <c r="I71" s="197"/>
      <c r="J71" s="197"/>
      <c r="K71" s="197"/>
      <c r="L71" s="197"/>
      <c r="M71" s="197"/>
      <c r="N71" s="197"/>
      <c r="O71" s="197"/>
      <c r="P71" s="197"/>
      <c r="Q71" s="197"/>
      <c r="R71" s="197"/>
      <c r="S71" s="197"/>
      <c r="T71" s="197"/>
      <c r="U71" s="197"/>
    </row>
    <row r="72" spans="1:21" x14ac:dyDescent="0.25">
      <c r="A72" s="197"/>
      <c r="B72" s="197"/>
      <c r="C72" s="197"/>
      <c r="D72" s="197"/>
      <c r="E72" s="197"/>
      <c r="F72" s="197"/>
      <c r="G72" s="197"/>
      <c r="H72" s="197"/>
      <c r="I72" s="197"/>
      <c r="J72" s="197"/>
      <c r="K72" s="197"/>
      <c r="L72" s="197"/>
      <c r="M72" s="197"/>
      <c r="N72" s="197"/>
      <c r="O72" s="197"/>
      <c r="P72" s="197"/>
      <c r="Q72" s="197"/>
      <c r="R72" s="197"/>
      <c r="S72" s="197"/>
      <c r="T72" s="197"/>
      <c r="U72" s="197"/>
    </row>
    <row r="73" spans="1:21" x14ac:dyDescent="0.25">
      <c r="A73" s="197"/>
      <c r="B73" s="197"/>
      <c r="C73" s="197"/>
      <c r="D73" s="197"/>
      <c r="E73" s="197"/>
      <c r="F73" s="197"/>
      <c r="G73" s="197"/>
      <c r="H73" s="197"/>
      <c r="I73" s="197"/>
      <c r="J73" s="197"/>
      <c r="K73" s="197"/>
      <c r="L73" s="197"/>
      <c r="M73" s="197"/>
      <c r="N73" s="197"/>
      <c r="O73" s="197"/>
      <c r="P73" s="197"/>
      <c r="Q73" s="197"/>
      <c r="R73" s="197"/>
      <c r="S73" s="197"/>
      <c r="T73" s="197"/>
      <c r="U73" s="197"/>
    </row>
    <row r="74" spans="1:21" x14ac:dyDescent="0.25">
      <c r="A74" s="197"/>
      <c r="B74" s="197"/>
      <c r="C74" s="197"/>
      <c r="D74" s="197"/>
      <c r="E74" s="197"/>
      <c r="F74" s="197"/>
      <c r="G74" s="197"/>
      <c r="H74" s="197"/>
      <c r="I74" s="197"/>
      <c r="J74" s="197"/>
      <c r="K74" s="197"/>
      <c r="L74" s="197"/>
      <c r="M74" s="197"/>
      <c r="N74" s="197"/>
      <c r="O74" s="197"/>
      <c r="P74" s="197"/>
      <c r="Q74" s="197"/>
      <c r="R74" s="197"/>
      <c r="S74" s="197"/>
      <c r="T74" s="197"/>
      <c r="U74" s="197"/>
    </row>
    <row r="75" spans="1:21" x14ac:dyDescent="0.25">
      <c r="A75" s="197"/>
      <c r="B75" s="197"/>
      <c r="C75" s="197"/>
      <c r="D75" s="197"/>
      <c r="E75" s="197"/>
      <c r="F75" s="197"/>
      <c r="G75" s="197"/>
      <c r="H75" s="197"/>
      <c r="I75" s="197"/>
      <c r="J75" s="197"/>
      <c r="K75" s="197"/>
      <c r="L75" s="197"/>
      <c r="M75" s="197"/>
      <c r="N75" s="197"/>
      <c r="O75" s="197"/>
      <c r="P75" s="197"/>
      <c r="Q75" s="197"/>
      <c r="R75" s="197"/>
      <c r="S75" s="197"/>
      <c r="T75" s="197"/>
      <c r="U75" s="197"/>
    </row>
    <row r="76" spans="1:21" x14ac:dyDescent="0.25">
      <c r="A76" s="197"/>
      <c r="B76" s="197"/>
      <c r="C76" s="197"/>
      <c r="D76" s="197"/>
      <c r="E76" s="197"/>
      <c r="F76" s="197"/>
      <c r="G76" s="197"/>
      <c r="H76" s="197"/>
      <c r="I76" s="197"/>
      <c r="J76" s="197"/>
      <c r="K76" s="197"/>
      <c r="L76" s="197"/>
      <c r="M76" s="197"/>
      <c r="N76" s="197"/>
      <c r="O76" s="197"/>
      <c r="P76" s="197"/>
      <c r="Q76" s="197"/>
      <c r="R76" s="197"/>
      <c r="S76" s="197"/>
      <c r="T76" s="197"/>
      <c r="U76" s="197"/>
    </row>
    <row r="77" spans="1:21" x14ac:dyDescent="0.25">
      <c r="A77" s="197"/>
      <c r="B77" s="197"/>
      <c r="C77" s="197"/>
      <c r="D77" s="197"/>
      <c r="E77" s="197"/>
      <c r="F77" s="197"/>
      <c r="G77" s="197"/>
      <c r="H77" s="197"/>
      <c r="I77" s="197"/>
      <c r="J77" s="197"/>
      <c r="K77" s="197"/>
      <c r="L77" s="197"/>
      <c r="M77" s="197"/>
      <c r="N77" s="197"/>
      <c r="O77" s="197"/>
      <c r="P77" s="197"/>
      <c r="Q77" s="197"/>
      <c r="R77" s="197"/>
      <c r="S77" s="197"/>
      <c r="T77" s="197"/>
      <c r="U77" s="197"/>
    </row>
    <row r="78" spans="1:21" x14ac:dyDescent="0.25">
      <c r="A78" s="197"/>
      <c r="B78" s="197"/>
      <c r="C78" s="197"/>
      <c r="D78" s="197"/>
      <c r="E78" s="197"/>
      <c r="F78" s="197"/>
      <c r="G78" s="197"/>
      <c r="H78" s="197"/>
      <c r="I78" s="197"/>
      <c r="J78" s="197"/>
      <c r="K78" s="197"/>
      <c r="L78" s="197"/>
      <c r="M78" s="197"/>
      <c r="N78" s="197"/>
      <c r="O78" s="197"/>
      <c r="P78" s="197"/>
      <c r="Q78" s="197"/>
      <c r="R78" s="197"/>
      <c r="S78" s="197"/>
      <c r="T78" s="197"/>
      <c r="U78" s="197"/>
    </row>
    <row r="79" spans="1:21" x14ac:dyDescent="0.25">
      <c r="A79" s="197"/>
      <c r="B79" s="197"/>
      <c r="C79" s="197"/>
      <c r="D79" s="197"/>
      <c r="E79" s="197"/>
      <c r="F79" s="197"/>
      <c r="G79" s="197"/>
      <c r="H79" s="197"/>
      <c r="I79" s="197"/>
      <c r="J79" s="197"/>
      <c r="K79" s="197"/>
      <c r="L79" s="197"/>
      <c r="M79" s="197"/>
      <c r="N79" s="197"/>
      <c r="O79" s="197"/>
      <c r="P79" s="197"/>
      <c r="Q79" s="197"/>
      <c r="R79" s="197"/>
      <c r="S79" s="197"/>
      <c r="T79" s="197"/>
      <c r="U79" s="197"/>
    </row>
    <row r="80" spans="1:21" x14ac:dyDescent="0.25">
      <c r="A80" s="197"/>
      <c r="B80" s="197"/>
      <c r="C80" s="197"/>
      <c r="D80" s="197"/>
      <c r="E80" s="197"/>
      <c r="F80" s="197"/>
      <c r="G80" s="197"/>
      <c r="H80" s="197"/>
      <c r="I80" s="197"/>
      <c r="J80" s="197"/>
      <c r="K80" s="197"/>
      <c r="L80" s="197"/>
      <c r="M80" s="197"/>
      <c r="N80" s="197"/>
      <c r="O80" s="197"/>
      <c r="P80" s="197"/>
      <c r="Q80" s="197"/>
      <c r="R80" s="197"/>
      <c r="S80" s="197"/>
      <c r="T80" s="197"/>
      <c r="U80" s="197"/>
    </row>
    <row r="81" spans="1:21" x14ac:dyDescent="0.25">
      <c r="A81" s="197"/>
      <c r="B81" s="197"/>
      <c r="C81" s="197"/>
      <c r="D81" s="197"/>
      <c r="E81" s="197"/>
      <c r="F81" s="197"/>
      <c r="G81" s="197"/>
      <c r="H81" s="197"/>
      <c r="I81" s="197"/>
      <c r="J81" s="197"/>
      <c r="K81" s="197"/>
      <c r="L81" s="197"/>
      <c r="M81" s="197"/>
      <c r="N81" s="197"/>
      <c r="O81" s="197"/>
      <c r="P81" s="197"/>
      <c r="Q81" s="197"/>
      <c r="R81" s="197"/>
      <c r="S81" s="197"/>
      <c r="T81" s="197"/>
      <c r="U81" s="197"/>
    </row>
    <row r="82" spans="1:21" x14ac:dyDescent="0.25">
      <c r="A82" s="197"/>
      <c r="B82" s="197"/>
      <c r="C82" s="197"/>
      <c r="D82" s="197"/>
      <c r="E82" s="197"/>
      <c r="F82" s="197"/>
      <c r="G82" s="197"/>
      <c r="H82" s="197"/>
      <c r="I82" s="197"/>
      <c r="J82" s="197"/>
      <c r="K82" s="197"/>
      <c r="L82" s="197"/>
      <c r="M82" s="197"/>
      <c r="N82" s="197"/>
      <c r="O82" s="197"/>
      <c r="P82" s="197"/>
      <c r="Q82" s="197"/>
      <c r="R82" s="197"/>
      <c r="S82" s="197"/>
      <c r="T82" s="197"/>
      <c r="U82" s="197"/>
    </row>
    <row r="83" spans="1:21" x14ac:dyDescent="0.25">
      <c r="A83" s="197"/>
      <c r="B83" s="197"/>
      <c r="C83" s="197"/>
      <c r="D83" s="197"/>
      <c r="E83" s="197"/>
      <c r="F83" s="197"/>
      <c r="G83" s="197"/>
      <c r="H83" s="197"/>
      <c r="I83" s="197"/>
      <c r="J83" s="197"/>
      <c r="K83" s="197"/>
      <c r="L83" s="197"/>
      <c r="M83" s="197"/>
      <c r="N83" s="197"/>
      <c r="O83" s="197"/>
      <c r="P83" s="197"/>
      <c r="Q83" s="197"/>
      <c r="R83" s="197"/>
      <c r="S83" s="197"/>
      <c r="T83" s="197"/>
      <c r="U83" s="197"/>
    </row>
    <row r="84" spans="1:21" x14ac:dyDescent="0.25">
      <c r="A84" s="197"/>
      <c r="B84" s="197"/>
      <c r="C84" s="197"/>
      <c r="D84" s="197"/>
      <c r="E84" s="197"/>
      <c r="F84" s="197"/>
      <c r="G84" s="197"/>
      <c r="H84" s="197"/>
      <c r="I84" s="197"/>
      <c r="J84" s="197"/>
      <c r="K84" s="197"/>
      <c r="L84" s="197"/>
      <c r="M84" s="197"/>
      <c r="N84" s="197"/>
      <c r="O84" s="197"/>
      <c r="P84" s="197"/>
      <c r="Q84" s="197"/>
      <c r="R84" s="197"/>
      <c r="S84" s="197"/>
      <c r="T84" s="197"/>
      <c r="U84" s="197"/>
    </row>
    <row r="85" spans="1:21" x14ac:dyDescent="0.25">
      <c r="A85" s="197"/>
      <c r="B85" s="197"/>
      <c r="C85" s="197"/>
      <c r="D85" s="197"/>
      <c r="E85" s="197"/>
      <c r="F85" s="197"/>
      <c r="G85" s="197"/>
      <c r="H85" s="197"/>
      <c r="I85" s="197"/>
      <c r="J85" s="197"/>
      <c r="K85" s="197"/>
      <c r="L85" s="197"/>
      <c r="M85" s="197"/>
      <c r="N85" s="197"/>
      <c r="O85" s="197"/>
      <c r="P85" s="197"/>
      <c r="Q85" s="197"/>
      <c r="R85" s="197"/>
      <c r="S85" s="197"/>
      <c r="T85" s="197"/>
      <c r="U85" s="197"/>
    </row>
    <row r="86" spans="1:21" x14ac:dyDescent="0.25">
      <c r="A86" s="197"/>
      <c r="B86" s="197"/>
      <c r="C86" s="197"/>
      <c r="D86" s="197"/>
      <c r="E86" s="197"/>
      <c r="F86" s="197"/>
      <c r="G86" s="197"/>
      <c r="H86" s="197"/>
      <c r="I86" s="197"/>
      <c r="J86" s="197"/>
      <c r="K86" s="197"/>
      <c r="L86" s="197"/>
      <c r="M86" s="197"/>
      <c r="N86" s="197"/>
      <c r="O86" s="197"/>
      <c r="P86" s="197"/>
      <c r="Q86" s="197"/>
      <c r="R86" s="197"/>
      <c r="S86" s="197"/>
      <c r="T86" s="197"/>
      <c r="U86" s="197"/>
    </row>
    <row r="87" spans="1:21" x14ac:dyDescent="0.25">
      <c r="A87" s="197"/>
      <c r="B87" s="197"/>
      <c r="C87" s="197"/>
      <c r="D87" s="197"/>
      <c r="E87" s="197"/>
      <c r="F87" s="197"/>
      <c r="G87" s="197"/>
      <c r="H87" s="197"/>
      <c r="I87" s="197"/>
      <c r="J87" s="197"/>
      <c r="K87" s="197"/>
      <c r="L87" s="197"/>
      <c r="M87" s="197"/>
      <c r="N87" s="197"/>
      <c r="O87" s="197"/>
      <c r="P87" s="197"/>
      <c r="Q87" s="197"/>
      <c r="R87" s="197"/>
      <c r="S87" s="197"/>
      <c r="T87" s="197"/>
      <c r="U87" s="197"/>
    </row>
    <row r="88" spans="1:21" x14ac:dyDescent="0.25">
      <c r="A88" s="197"/>
      <c r="B88" s="197"/>
      <c r="C88" s="197"/>
      <c r="D88" s="197"/>
      <c r="E88" s="197"/>
      <c r="F88" s="197"/>
      <c r="G88" s="197"/>
      <c r="H88" s="197"/>
      <c r="I88" s="197"/>
      <c r="J88" s="197"/>
      <c r="K88" s="197"/>
      <c r="L88" s="197"/>
      <c r="M88" s="197"/>
      <c r="N88" s="197"/>
      <c r="O88" s="197"/>
      <c r="P88" s="197"/>
      <c r="Q88" s="197"/>
      <c r="R88" s="197"/>
      <c r="S88" s="197"/>
      <c r="T88" s="197"/>
      <c r="U88" s="197"/>
    </row>
    <row r="89" spans="1:21" x14ac:dyDescent="0.25">
      <c r="A89" s="197"/>
      <c r="B89" s="197"/>
      <c r="C89" s="197"/>
      <c r="D89" s="197"/>
      <c r="E89" s="197"/>
      <c r="F89" s="197"/>
      <c r="G89" s="197"/>
      <c r="H89" s="197"/>
      <c r="I89" s="197"/>
      <c r="J89" s="197"/>
      <c r="K89" s="197"/>
      <c r="L89" s="197"/>
      <c r="M89" s="197"/>
      <c r="N89" s="197"/>
      <c r="O89" s="197"/>
      <c r="P89" s="197"/>
      <c r="Q89" s="197"/>
      <c r="R89" s="197"/>
      <c r="S89" s="197"/>
      <c r="T89" s="197"/>
      <c r="U89" s="197"/>
    </row>
    <row r="90" spans="1:21" x14ac:dyDescent="0.25">
      <c r="A90" s="197"/>
      <c r="B90" s="197"/>
      <c r="C90" s="197"/>
      <c r="D90" s="197"/>
      <c r="E90" s="197"/>
      <c r="F90" s="197"/>
      <c r="G90" s="197"/>
      <c r="H90" s="197"/>
      <c r="I90" s="197"/>
      <c r="J90" s="197"/>
      <c r="K90" s="197"/>
      <c r="L90" s="197"/>
      <c r="M90" s="197"/>
      <c r="N90" s="197"/>
      <c r="O90" s="197"/>
      <c r="P90" s="197"/>
      <c r="Q90" s="197"/>
      <c r="R90" s="197"/>
      <c r="S90" s="197"/>
      <c r="T90" s="197"/>
      <c r="U90" s="197"/>
    </row>
    <row r="91" spans="1:21" x14ac:dyDescent="0.25">
      <c r="A91" s="197"/>
      <c r="B91" s="197"/>
      <c r="C91" s="197"/>
      <c r="D91" s="197"/>
      <c r="E91" s="197"/>
      <c r="F91" s="197"/>
      <c r="G91" s="197"/>
      <c r="H91" s="197"/>
      <c r="I91" s="197"/>
      <c r="J91" s="197"/>
      <c r="K91" s="197"/>
      <c r="L91" s="197"/>
      <c r="M91" s="197"/>
      <c r="N91" s="197"/>
      <c r="O91" s="197"/>
      <c r="P91" s="197"/>
      <c r="Q91" s="197"/>
      <c r="R91" s="197"/>
      <c r="S91" s="197"/>
      <c r="T91" s="197"/>
      <c r="U91" s="197"/>
    </row>
    <row r="92" spans="1:21" x14ac:dyDescent="0.25">
      <c r="A92" s="197"/>
      <c r="B92" s="197"/>
      <c r="C92" s="197"/>
      <c r="D92" s="197"/>
      <c r="E92" s="197"/>
      <c r="F92" s="197"/>
      <c r="G92" s="197"/>
      <c r="H92" s="197"/>
      <c r="I92" s="197"/>
      <c r="J92" s="197"/>
      <c r="K92" s="197"/>
      <c r="L92" s="197"/>
      <c r="M92" s="197"/>
      <c r="N92" s="197"/>
      <c r="O92" s="197"/>
      <c r="P92" s="197"/>
      <c r="Q92" s="197"/>
      <c r="R92" s="197"/>
      <c r="S92" s="197"/>
      <c r="T92" s="197"/>
      <c r="U92" s="197"/>
    </row>
    <row r="93" spans="1:21" x14ac:dyDescent="0.25">
      <c r="A93" s="197"/>
      <c r="B93" s="197"/>
      <c r="C93" s="197"/>
      <c r="D93" s="197"/>
      <c r="E93" s="197"/>
      <c r="F93" s="197"/>
      <c r="G93" s="197"/>
      <c r="H93" s="197"/>
      <c r="I93" s="197"/>
      <c r="J93" s="197"/>
      <c r="K93" s="197"/>
      <c r="L93" s="197"/>
      <c r="M93" s="197"/>
      <c r="N93" s="197"/>
      <c r="O93" s="197"/>
      <c r="P93" s="197"/>
      <c r="Q93" s="197"/>
      <c r="R93" s="197"/>
      <c r="S93" s="197"/>
      <c r="T93" s="197"/>
      <c r="U93" s="197"/>
    </row>
    <row r="94" spans="1:21" x14ac:dyDescent="0.25">
      <c r="A94" s="197"/>
      <c r="B94" s="197"/>
      <c r="C94" s="197"/>
      <c r="D94" s="197"/>
      <c r="E94" s="197"/>
      <c r="F94" s="197"/>
      <c r="G94" s="197"/>
      <c r="H94" s="197"/>
      <c r="I94" s="197"/>
      <c r="J94" s="197"/>
      <c r="K94" s="197"/>
      <c r="L94" s="197"/>
      <c r="M94" s="197"/>
      <c r="N94" s="197"/>
      <c r="O94" s="197"/>
      <c r="P94" s="197"/>
      <c r="Q94" s="197"/>
      <c r="R94" s="197"/>
      <c r="S94" s="197"/>
      <c r="T94" s="197"/>
      <c r="U94" s="197"/>
    </row>
    <row r="95" spans="1:21" x14ac:dyDescent="0.25">
      <c r="A95" s="197"/>
      <c r="B95" s="197"/>
      <c r="C95" s="197"/>
      <c r="D95" s="197"/>
      <c r="E95" s="197"/>
      <c r="F95" s="197"/>
      <c r="G95" s="197"/>
      <c r="H95" s="197"/>
      <c r="I95" s="197"/>
      <c r="J95" s="197"/>
      <c r="K95" s="197"/>
      <c r="L95" s="197"/>
      <c r="M95" s="197"/>
      <c r="N95" s="197"/>
      <c r="O95" s="197"/>
      <c r="P95" s="197"/>
      <c r="Q95" s="197"/>
      <c r="R95" s="197"/>
      <c r="S95" s="197"/>
      <c r="T95" s="197"/>
      <c r="U95" s="197"/>
    </row>
    <row r="96" spans="1:21" x14ac:dyDescent="0.25">
      <c r="A96" s="197"/>
      <c r="B96" s="197"/>
      <c r="C96" s="197"/>
      <c r="D96" s="197"/>
      <c r="E96" s="197"/>
      <c r="F96" s="197"/>
      <c r="G96" s="197"/>
      <c r="H96" s="197"/>
      <c r="I96" s="197"/>
      <c r="J96" s="197"/>
      <c r="K96" s="197"/>
      <c r="L96" s="197"/>
      <c r="M96" s="197"/>
      <c r="N96" s="197"/>
      <c r="O96" s="197"/>
      <c r="P96" s="197"/>
      <c r="Q96" s="197"/>
      <c r="R96" s="197"/>
      <c r="S96" s="197"/>
      <c r="T96" s="197"/>
      <c r="U96" s="197"/>
    </row>
    <row r="97" spans="1:21" x14ac:dyDescent="0.25">
      <c r="A97" s="197"/>
      <c r="B97" s="197"/>
      <c r="C97" s="197"/>
      <c r="D97" s="197"/>
      <c r="E97" s="197"/>
      <c r="F97" s="197"/>
      <c r="G97" s="197"/>
      <c r="H97" s="197"/>
      <c r="I97" s="197"/>
      <c r="J97" s="197"/>
      <c r="K97" s="197"/>
      <c r="L97" s="197"/>
      <c r="M97" s="197"/>
      <c r="N97" s="197"/>
      <c r="O97" s="197"/>
      <c r="P97" s="197"/>
      <c r="Q97" s="197"/>
      <c r="R97" s="197"/>
      <c r="S97" s="197"/>
      <c r="T97" s="197"/>
      <c r="U97" s="197"/>
    </row>
    <row r="98" spans="1:21" x14ac:dyDescent="0.25">
      <c r="A98" s="197"/>
      <c r="B98" s="197"/>
      <c r="C98" s="197"/>
      <c r="D98" s="197"/>
      <c r="E98" s="197"/>
      <c r="F98" s="197"/>
      <c r="G98" s="197"/>
      <c r="H98" s="197"/>
      <c r="I98" s="197"/>
      <c r="J98" s="197"/>
      <c r="K98" s="197"/>
      <c r="L98" s="197"/>
      <c r="M98" s="197"/>
      <c r="N98" s="197"/>
      <c r="O98" s="197"/>
      <c r="P98" s="197"/>
      <c r="Q98" s="197"/>
      <c r="R98" s="197"/>
      <c r="S98" s="197"/>
      <c r="T98" s="197"/>
      <c r="U98" s="197"/>
    </row>
    <row r="99" spans="1:21" x14ac:dyDescent="0.25">
      <c r="A99" s="197"/>
      <c r="B99" s="197"/>
      <c r="C99" s="197"/>
      <c r="D99" s="197"/>
      <c r="E99" s="197"/>
      <c r="F99" s="197"/>
      <c r="G99" s="197"/>
      <c r="H99" s="197"/>
      <c r="I99" s="197"/>
      <c r="J99" s="197"/>
      <c r="K99" s="197"/>
      <c r="L99" s="197"/>
      <c r="M99" s="197"/>
      <c r="N99" s="197"/>
      <c r="O99" s="197"/>
      <c r="P99" s="197"/>
      <c r="Q99" s="197"/>
      <c r="R99" s="197"/>
      <c r="S99" s="197"/>
      <c r="T99" s="197"/>
      <c r="U99" s="197"/>
    </row>
    <row r="100" spans="1:21"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row>
    <row r="101" spans="1:21"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row>
    <row r="102" spans="1:21"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row>
    <row r="103" spans="1:21"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row>
    <row r="104" spans="1:21"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row>
    <row r="105" spans="1:21"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row>
    <row r="106" spans="1:21"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row>
    <row r="107" spans="1:21"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row>
    <row r="108" spans="1:21"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row>
    <row r="109" spans="1:21"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row>
    <row r="110" spans="1:21"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row>
    <row r="111" spans="1:21"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row>
    <row r="112" spans="1:21"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row>
    <row r="113" spans="1:21"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row>
    <row r="114" spans="1:21"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row>
    <row r="115" spans="1:21"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row>
    <row r="116" spans="1:21"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row>
    <row r="117" spans="1:21"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row>
    <row r="118" spans="1:21"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row>
    <row r="119" spans="1:21"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row>
    <row r="120" spans="1:21"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row>
    <row r="121" spans="1:21"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row>
    <row r="122" spans="1:21"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row>
    <row r="123" spans="1:21"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row>
    <row r="124" spans="1:21"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row>
    <row r="125" spans="1:21"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row>
    <row r="126" spans="1:21"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row>
    <row r="127" spans="1:21"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row>
    <row r="128" spans="1:21"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row>
    <row r="129" spans="1:21"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row>
    <row r="130" spans="1:21"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row>
    <row r="131" spans="1:21"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row>
    <row r="132" spans="1:21"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row>
    <row r="133" spans="1:21"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row>
    <row r="134" spans="1:21"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row>
    <row r="135" spans="1:21"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row>
    <row r="136" spans="1:21"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row>
    <row r="137" spans="1:21"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row>
    <row r="138" spans="1:21"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row>
    <row r="139" spans="1:21"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row>
    <row r="140" spans="1:21"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row>
    <row r="141" spans="1:21"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row>
    <row r="142" spans="1:21"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row>
    <row r="143" spans="1:21"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row>
    <row r="144" spans="1:21"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row>
    <row r="145" spans="1:21"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row>
    <row r="146" spans="1:21"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row>
    <row r="147" spans="1:21"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row>
    <row r="148" spans="1:21"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row>
    <row r="149" spans="1:21"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row>
    <row r="150" spans="1:21"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row>
    <row r="151" spans="1:21"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row>
    <row r="152" spans="1:21"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row>
    <row r="153" spans="1:21"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row>
    <row r="154" spans="1:21"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row>
    <row r="155" spans="1:21"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row>
    <row r="156" spans="1:21"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row>
    <row r="157" spans="1:21"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row>
    <row r="158" spans="1:21"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row>
    <row r="159" spans="1:21"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row>
    <row r="160" spans="1:21"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row>
    <row r="161" spans="1:21"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row>
    <row r="162" spans="1:21"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row>
    <row r="163" spans="1:21"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row>
    <row r="164" spans="1:21"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row>
    <row r="165" spans="1:21"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row>
    <row r="166" spans="1:21"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row>
    <row r="167" spans="1:21"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row>
    <row r="168" spans="1:21"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row>
    <row r="169" spans="1:21"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row>
    <row r="170" spans="1:21"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row>
    <row r="171" spans="1:21"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row>
    <row r="172" spans="1:21"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row>
    <row r="173" spans="1:21"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row>
    <row r="174" spans="1:21"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row>
    <row r="175" spans="1:21"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row>
    <row r="176" spans="1:21"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row>
    <row r="177" spans="1:21"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row>
    <row r="178" spans="1:21"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row>
    <row r="179" spans="1:21"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row>
    <row r="180" spans="1:21"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row>
    <row r="181" spans="1:21"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row>
    <row r="182" spans="1:21"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row>
    <row r="183" spans="1:21"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row>
    <row r="184" spans="1:21"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row>
    <row r="185" spans="1:21"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row>
    <row r="186" spans="1:21"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row>
    <row r="187" spans="1:21"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row>
    <row r="188" spans="1:21"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row>
    <row r="189" spans="1:21"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row>
    <row r="190" spans="1:21"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row>
    <row r="191" spans="1:21"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row>
    <row r="192" spans="1:21"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row>
    <row r="193" spans="1:21"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row>
    <row r="194" spans="1:21"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row>
    <row r="195" spans="1:21"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row>
    <row r="196" spans="1:21"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row>
    <row r="197" spans="1:21"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row>
    <row r="198" spans="1:21"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row>
    <row r="199" spans="1:21"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row>
    <row r="200" spans="1:21"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row>
    <row r="201" spans="1:21"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row>
    <row r="202" spans="1:21"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row>
    <row r="203" spans="1:21"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row>
    <row r="204" spans="1:21"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row>
    <row r="205" spans="1:21"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row>
    <row r="206" spans="1:21"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row>
    <row r="207" spans="1:21"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row>
    <row r="208" spans="1:21"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row>
    <row r="209" spans="1:21"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row>
    <row r="210" spans="1:21"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row>
    <row r="211" spans="1:21"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row>
    <row r="212" spans="1:21"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row>
    <row r="213" spans="1:21"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row>
    <row r="214" spans="1:21"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row>
    <row r="215" spans="1:21"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row>
    <row r="216" spans="1:21"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row>
    <row r="217" spans="1:21"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row>
    <row r="218" spans="1:21"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row>
    <row r="219" spans="1:21"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row>
    <row r="220" spans="1:21"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row>
    <row r="221" spans="1:21"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row>
    <row r="222" spans="1:21"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row>
    <row r="223" spans="1:21"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row>
    <row r="224" spans="1:21"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row>
    <row r="225" spans="1:21"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row>
    <row r="226" spans="1:21"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row>
    <row r="227" spans="1:21"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row>
    <row r="228" spans="1:21"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row>
    <row r="229" spans="1:21"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row>
    <row r="230" spans="1:21"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row>
    <row r="231" spans="1:21"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row>
    <row r="232" spans="1:21"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row>
    <row r="233" spans="1:21"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row>
    <row r="234" spans="1:21"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row>
    <row r="235" spans="1:21"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row>
    <row r="236" spans="1:21"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row>
    <row r="237" spans="1:21"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row>
    <row r="238" spans="1:21"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row>
    <row r="239" spans="1:21"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row>
    <row r="240" spans="1:21"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row>
    <row r="241" spans="1:21"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row>
    <row r="242" spans="1:21"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row>
    <row r="243" spans="1:21"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row>
    <row r="244" spans="1:21"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row>
    <row r="245" spans="1:21"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row>
    <row r="246" spans="1:21"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row>
    <row r="247" spans="1:21"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row>
    <row r="248" spans="1:21"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row>
    <row r="249" spans="1:21"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row>
    <row r="250" spans="1:21"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row>
    <row r="251" spans="1:21"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row>
    <row r="252" spans="1:21"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row>
    <row r="253" spans="1:21"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row>
    <row r="254" spans="1:21"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row>
    <row r="255" spans="1:21"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row>
    <row r="256" spans="1:21"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row>
    <row r="257" spans="1:21"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row>
    <row r="258" spans="1:21"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row>
    <row r="259" spans="1:21"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row>
    <row r="260" spans="1:21"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row>
    <row r="261" spans="1:21"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row>
    <row r="262" spans="1:21"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row>
    <row r="263" spans="1:21"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row>
    <row r="264" spans="1:21"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row>
    <row r="265" spans="1:21"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row>
    <row r="266" spans="1:21"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row>
    <row r="267" spans="1:21"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row>
    <row r="268" spans="1:21"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row>
    <row r="269" spans="1:21"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row>
    <row r="270" spans="1:21"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row>
    <row r="271" spans="1:21"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row>
    <row r="272" spans="1:21"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row>
    <row r="273" spans="1:21"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row>
    <row r="274" spans="1:21"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row>
    <row r="275" spans="1:21"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row>
    <row r="276" spans="1:21"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row>
    <row r="277" spans="1:21"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row>
    <row r="278" spans="1:21"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row>
    <row r="279" spans="1:21"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row>
    <row r="280" spans="1:21"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row>
    <row r="281" spans="1:21"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row>
    <row r="282" spans="1:21"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row>
    <row r="283" spans="1:21"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row>
    <row r="284" spans="1:21"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row>
    <row r="285" spans="1:21"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row>
    <row r="286" spans="1:21"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row>
    <row r="287" spans="1:21"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row>
    <row r="288" spans="1:21"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row>
    <row r="289" spans="1:21"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row>
    <row r="290" spans="1:21"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row>
    <row r="291" spans="1:21"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row>
    <row r="292" spans="1:21"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row>
    <row r="293" spans="1:21"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row>
    <row r="294" spans="1:21"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row>
    <row r="295" spans="1:21"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row>
    <row r="296" spans="1:21"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row>
    <row r="297" spans="1:21"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row>
    <row r="298" spans="1:21"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row>
    <row r="299" spans="1:21"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row>
    <row r="300" spans="1:21"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row>
    <row r="301" spans="1:21"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row>
    <row r="302" spans="1:21"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row>
    <row r="303" spans="1:21"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row>
    <row r="304" spans="1:21"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row>
    <row r="305" spans="1:21"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row>
    <row r="306" spans="1:21"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row>
    <row r="307" spans="1:21"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row>
    <row r="308" spans="1:21"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row>
    <row r="309" spans="1:21"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row>
    <row r="310" spans="1:21"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row>
    <row r="311" spans="1:21"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row>
    <row r="312" spans="1:21"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row>
    <row r="313" spans="1:21"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row>
    <row r="314" spans="1:21"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row>
    <row r="315" spans="1:21"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row>
    <row r="316" spans="1:21"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row>
    <row r="317" spans="1:21"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row>
    <row r="318" spans="1:21"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row>
    <row r="319" spans="1:21"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row>
    <row r="320" spans="1:21"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row>
    <row r="321" spans="1:21"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row>
    <row r="322" spans="1:21"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row>
    <row r="323" spans="1:21"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row>
    <row r="324" spans="1:21"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row>
    <row r="325" spans="1:21"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row>
    <row r="326" spans="1:21"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row>
    <row r="327" spans="1:21"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row>
    <row r="328" spans="1:21"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row>
    <row r="329" spans="1:21"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row>
    <row r="330" spans="1:21"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row>
    <row r="331" spans="1:21"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row>
    <row r="332" spans="1:21"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row>
    <row r="333" spans="1:21"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row>
    <row r="334" spans="1:21"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row>
    <row r="335" spans="1:21"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row>
    <row r="336" spans="1:21"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row>
    <row r="337" spans="1:21"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row>
    <row r="338" spans="1:21"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row>
    <row r="339" spans="1:21"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row>
    <row r="340" spans="1:21"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row>
    <row r="341" spans="1:21"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row>
    <row r="342" spans="1:21"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row>
    <row r="343" spans="1:21"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row>
    <row r="344" spans="1:21"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row>
    <row r="345" spans="1:21"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row>
    <row r="346" spans="1:21"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row>
    <row r="347" spans="1:21"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row>
    <row r="348" spans="1:21"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row>
    <row r="349" spans="1:21"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row>
    <row r="350" spans="1:21"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row>
    <row r="351" spans="1:21"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row>
    <row r="352" spans="1:21"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row>
    <row r="353" spans="1:21"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row>
    <row r="354" spans="1:21"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row>
    <row r="355" spans="1:21"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row>
    <row r="356" spans="1:21"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row>
    <row r="357" spans="1:21"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row>
    <row r="358" spans="1:21"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row>
    <row r="359" spans="1:21"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row>
    <row r="360" spans="1:21"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row>
    <row r="361" spans="1:21" x14ac:dyDescent="0.25">
      <c r="A361" s="197"/>
      <c r="B361" s="197"/>
      <c r="C361" s="197"/>
      <c r="D361" s="197"/>
      <c r="E361" s="197"/>
      <c r="F361" s="197"/>
      <c r="G361" s="197"/>
      <c r="H361" s="197"/>
      <c r="I361" s="197"/>
      <c r="J361" s="197"/>
      <c r="K361" s="197"/>
      <c r="L361" s="197"/>
      <c r="M361" s="197"/>
      <c r="N361" s="197"/>
      <c r="O361" s="197"/>
      <c r="P361" s="197"/>
      <c r="Q361" s="197"/>
      <c r="R361" s="197"/>
      <c r="S361" s="197"/>
      <c r="T361" s="197"/>
      <c r="U361" s="197"/>
    </row>
    <row r="362" spans="1:21" x14ac:dyDescent="0.25">
      <c r="A362" s="197"/>
      <c r="B362" s="197"/>
      <c r="C362" s="197"/>
      <c r="D362" s="197"/>
      <c r="E362" s="197"/>
      <c r="F362" s="197"/>
      <c r="G362" s="197"/>
      <c r="H362" s="197"/>
      <c r="I362" s="197"/>
      <c r="J362" s="197"/>
      <c r="K362" s="197"/>
      <c r="L362" s="197"/>
      <c r="M362" s="197"/>
      <c r="N362" s="197"/>
      <c r="O362" s="197"/>
      <c r="P362" s="197"/>
      <c r="Q362" s="197"/>
      <c r="R362" s="197"/>
      <c r="S362" s="197"/>
      <c r="T362" s="197"/>
      <c r="U362" s="197"/>
    </row>
    <row r="363" spans="1:21" x14ac:dyDescent="0.25">
      <c r="A363" s="197"/>
      <c r="B363" s="197"/>
      <c r="C363" s="197"/>
      <c r="D363" s="197"/>
      <c r="E363" s="197"/>
      <c r="F363" s="197"/>
      <c r="G363" s="197"/>
      <c r="H363" s="197"/>
      <c r="I363" s="197"/>
      <c r="J363" s="197"/>
      <c r="K363" s="197"/>
      <c r="L363" s="197"/>
      <c r="M363" s="197"/>
      <c r="N363" s="197"/>
      <c r="O363" s="197"/>
      <c r="P363" s="197"/>
      <c r="Q363" s="197"/>
      <c r="R363" s="197"/>
      <c r="S363" s="197"/>
      <c r="T363" s="197"/>
      <c r="U363" s="197"/>
    </row>
    <row r="364" spans="1:21" x14ac:dyDescent="0.25">
      <c r="A364" s="197"/>
      <c r="B364" s="197"/>
      <c r="C364" s="197"/>
      <c r="D364" s="197"/>
      <c r="E364" s="197"/>
      <c r="F364" s="197"/>
      <c r="G364" s="197"/>
      <c r="H364" s="197"/>
      <c r="I364" s="197"/>
      <c r="J364" s="197"/>
      <c r="K364" s="197"/>
      <c r="L364" s="197"/>
      <c r="M364" s="197"/>
      <c r="N364" s="197"/>
      <c r="O364" s="197"/>
      <c r="P364" s="197"/>
      <c r="Q364" s="197"/>
      <c r="R364" s="197"/>
      <c r="S364" s="197"/>
      <c r="T364" s="197"/>
      <c r="U364" s="197"/>
    </row>
    <row r="365" spans="1:21" x14ac:dyDescent="0.25">
      <c r="A365" s="197"/>
      <c r="B365" s="197"/>
      <c r="C365" s="197"/>
      <c r="D365" s="197"/>
      <c r="E365" s="197"/>
      <c r="F365" s="197"/>
      <c r="G365" s="197"/>
      <c r="H365" s="197"/>
      <c r="I365" s="197"/>
      <c r="J365" s="197"/>
      <c r="K365" s="197"/>
      <c r="L365" s="197"/>
      <c r="M365" s="197"/>
      <c r="N365" s="197"/>
      <c r="O365" s="197"/>
      <c r="P365" s="197"/>
      <c r="Q365" s="197"/>
      <c r="R365" s="197"/>
      <c r="S365" s="197"/>
      <c r="T365" s="197"/>
      <c r="U365" s="197"/>
    </row>
    <row r="366" spans="1:21" x14ac:dyDescent="0.25">
      <c r="A366" s="197"/>
      <c r="B366" s="197"/>
      <c r="C366" s="197"/>
      <c r="D366" s="197"/>
      <c r="E366" s="197"/>
      <c r="F366" s="197"/>
      <c r="G366" s="197"/>
      <c r="H366" s="197"/>
      <c r="I366" s="197"/>
      <c r="J366" s="197"/>
      <c r="K366" s="197"/>
      <c r="L366" s="197"/>
      <c r="M366" s="197"/>
      <c r="N366" s="197"/>
      <c r="O366" s="197"/>
      <c r="P366" s="197"/>
      <c r="Q366" s="197"/>
      <c r="R366" s="197"/>
      <c r="S366" s="197"/>
      <c r="T366" s="197"/>
      <c r="U366" s="197"/>
    </row>
    <row r="367" spans="1:21" x14ac:dyDescent="0.25">
      <c r="A367" s="197"/>
      <c r="B367" s="197"/>
      <c r="C367" s="197"/>
      <c r="D367" s="197"/>
      <c r="E367" s="197"/>
      <c r="F367" s="197"/>
      <c r="G367" s="197"/>
      <c r="H367" s="197"/>
      <c r="I367" s="197"/>
      <c r="J367" s="197"/>
      <c r="K367" s="197"/>
      <c r="L367" s="197"/>
      <c r="M367" s="197"/>
      <c r="N367" s="197"/>
      <c r="O367" s="197"/>
      <c r="P367" s="197"/>
      <c r="Q367" s="197"/>
      <c r="R367" s="197"/>
      <c r="S367" s="197"/>
      <c r="T367" s="197"/>
      <c r="U367" s="197"/>
    </row>
    <row r="368" spans="1:21" x14ac:dyDescent="0.25">
      <c r="A368" s="197"/>
      <c r="B368" s="197"/>
      <c r="C368" s="197"/>
      <c r="D368" s="197"/>
      <c r="E368" s="197"/>
      <c r="F368" s="197"/>
      <c r="G368" s="197"/>
      <c r="H368" s="197"/>
      <c r="I368" s="197"/>
      <c r="J368" s="197"/>
      <c r="K368" s="197"/>
      <c r="L368" s="197"/>
      <c r="M368" s="197"/>
      <c r="N368" s="197"/>
      <c r="O368" s="197"/>
      <c r="P368" s="197"/>
      <c r="Q368" s="197"/>
      <c r="R368" s="197"/>
      <c r="S368" s="197"/>
      <c r="T368" s="197"/>
      <c r="U368" s="197"/>
    </row>
    <row r="369" spans="1:21" x14ac:dyDescent="0.25">
      <c r="A369" s="197"/>
      <c r="B369" s="197"/>
      <c r="C369" s="197"/>
      <c r="D369" s="197"/>
      <c r="E369" s="197"/>
      <c r="F369" s="197"/>
      <c r="G369" s="197"/>
      <c r="H369" s="197"/>
      <c r="I369" s="197"/>
      <c r="J369" s="197"/>
      <c r="K369" s="197"/>
      <c r="L369" s="197"/>
      <c r="M369" s="197"/>
      <c r="N369" s="197"/>
      <c r="O369" s="197"/>
      <c r="P369" s="197"/>
      <c r="Q369" s="197"/>
      <c r="R369" s="197"/>
      <c r="S369" s="197"/>
      <c r="T369" s="197"/>
      <c r="U369" s="197"/>
    </row>
    <row r="370" spans="1:21" x14ac:dyDescent="0.25">
      <c r="A370" s="197"/>
      <c r="B370" s="197"/>
      <c r="C370" s="197"/>
      <c r="D370" s="197"/>
      <c r="E370" s="197"/>
      <c r="F370" s="197"/>
      <c r="G370" s="197"/>
      <c r="H370" s="197"/>
      <c r="I370" s="197"/>
      <c r="J370" s="197"/>
      <c r="K370" s="197"/>
      <c r="L370" s="197"/>
      <c r="M370" s="197"/>
      <c r="N370" s="197"/>
      <c r="O370" s="197"/>
      <c r="P370" s="197"/>
      <c r="Q370" s="197"/>
      <c r="R370" s="197"/>
      <c r="S370" s="197"/>
      <c r="T370" s="197"/>
      <c r="U370" s="197"/>
    </row>
    <row r="371" spans="1:21" x14ac:dyDescent="0.25">
      <c r="A371" s="197"/>
      <c r="B371" s="197"/>
      <c r="C371" s="197"/>
      <c r="D371" s="197"/>
      <c r="E371" s="197"/>
      <c r="F371" s="197"/>
      <c r="G371" s="197"/>
      <c r="H371" s="197"/>
      <c r="I371" s="197"/>
      <c r="J371" s="197"/>
      <c r="K371" s="197"/>
      <c r="L371" s="197"/>
      <c r="M371" s="197"/>
      <c r="N371" s="197"/>
      <c r="O371" s="197"/>
      <c r="P371" s="197"/>
      <c r="Q371" s="197"/>
      <c r="R371" s="197"/>
      <c r="S371" s="197"/>
      <c r="T371" s="197"/>
      <c r="U371" s="197"/>
    </row>
    <row r="372" spans="1:21" x14ac:dyDescent="0.25">
      <c r="A372" s="197"/>
      <c r="B372" s="197"/>
      <c r="C372" s="197"/>
      <c r="D372" s="197"/>
      <c r="E372" s="197"/>
      <c r="F372" s="197"/>
      <c r="G372" s="197"/>
      <c r="H372" s="197"/>
      <c r="I372" s="197"/>
      <c r="J372" s="197"/>
      <c r="K372" s="197"/>
      <c r="L372" s="197"/>
      <c r="M372" s="197"/>
      <c r="N372" s="197"/>
      <c r="O372" s="197"/>
      <c r="P372" s="197"/>
      <c r="Q372" s="197"/>
      <c r="R372" s="197"/>
      <c r="S372" s="197"/>
      <c r="T372" s="197"/>
      <c r="U372" s="197"/>
    </row>
    <row r="373" spans="1:21" x14ac:dyDescent="0.25">
      <c r="A373" s="197"/>
      <c r="B373" s="197"/>
      <c r="C373" s="197"/>
      <c r="D373" s="197"/>
      <c r="E373" s="197"/>
      <c r="F373" s="197"/>
      <c r="G373" s="197"/>
      <c r="H373" s="197"/>
      <c r="I373" s="197"/>
      <c r="J373" s="197"/>
      <c r="K373" s="197"/>
      <c r="L373" s="197"/>
      <c r="M373" s="197"/>
      <c r="N373" s="197"/>
      <c r="O373" s="197"/>
      <c r="P373" s="197"/>
      <c r="Q373" s="197"/>
      <c r="R373" s="197"/>
      <c r="S373" s="197"/>
      <c r="T373" s="197"/>
      <c r="U373" s="197"/>
    </row>
    <row r="374" spans="1:21" x14ac:dyDescent="0.25">
      <c r="A374" s="197"/>
      <c r="B374" s="197"/>
      <c r="C374" s="197"/>
      <c r="D374" s="197"/>
      <c r="E374" s="197"/>
      <c r="F374" s="197"/>
      <c r="G374" s="197"/>
      <c r="H374" s="197"/>
      <c r="I374" s="197"/>
      <c r="J374" s="197"/>
      <c r="K374" s="197"/>
      <c r="L374" s="197"/>
      <c r="M374" s="197"/>
      <c r="N374" s="197"/>
      <c r="O374" s="197"/>
      <c r="P374" s="197"/>
      <c r="Q374" s="197"/>
      <c r="R374" s="197"/>
      <c r="S374" s="197"/>
      <c r="T374" s="197"/>
      <c r="U374" s="197"/>
    </row>
    <row r="375" spans="1:21" x14ac:dyDescent="0.25">
      <c r="A375" s="197"/>
      <c r="B375" s="197"/>
      <c r="C375" s="197"/>
      <c r="D375" s="197"/>
      <c r="E375" s="197"/>
      <c r="F375" s="197"/>
      <c r="G375" s="197"/>
      <c r="H375" s="197"/>
      <c r="I375" s="197"/>
      <c r="J375" s="197"/>
      <c r="K375" s="197"/>
      <c r="L375" s="197"/>
      <c r="M375" s="197"/>
      <c r="N375" s="197"/>
      <c r="O375" s="197"/>
      <c r="P375" s="197"/>
      <c r="Q375" s="197"/>
      <c r="R375" s="197"/>
      <c r="S375" s="197"/>
      <c r="T375" s="197"/>
      <c r="U375" s="197"/>
    </row>
    <row r="376" spans="1:21" x14ac:dyDescent="0.25">
      <c r="A376" s="197"/>
      <c r="B376" s="197"/>
      <c r="C376" s="197"/>
      <c r="D376" s="197"/>
      <c r="E376" s="197"/>
      <c r="F376" s="197"/>
      <c r="G376" s="197"/>
      <c r="H376" s="197"/>
      <c r="I376" s="197"/>
      <c r="J376" s="197"/>
      <c r="K376" s="197"/>
      <c r="L376" s="197"/>
      <c r="M376" s="197"/>
      <c r="N376" s="197"/>
      <c r="O376" s="197"/>
      <c r="P376" s="197"/>
      <c r="Q376" s="197"/>
      <c r="R376" s="197"/>
      <c r="S376" s="197"/>
      <c r="T376" s="197"/>
      <c r="U376" s="197"/>
    </row>
    <row r="377" spans="1:21" x14ac:dyDescent="0.25">
      <c r="A377" s="197"/>
      <c r="B377" s="197"/>
      <c r="C377" s="197"/>
      <c r="D377" s="197"/>
      <c r="E377" s="197"/>
      <c r="F377" s="197"/>
      <c r="G377" s="197"/>
      <c r="H377" s="197"/>
      <c r="I377" s="197"/>
      <c r="J377" s="197"/>
      <c r="K377" s="197"/>
      <c r="L377" s="197"/>
      <c r="M377" s="197"/>
      <c r="N377" s="197"/>
      <c r="O377" s="197"/>
      <c r="P377" s="197"/>
      <c r="Q377" s="197"/>
      <c r="R377" s="197"/>
      <c r="S377" s="197"/>
      <c r="T377" s="197"/>
      <c r="U377" s="197"/>
    </row>
    <row r="378" spans="1:21" x14ac:dyDescent="0.25">
      <c r="A378" s="197"/>
      <c r="B378" s="197"/>
      <c r="C378" s="197"/>
      <c r="D378" s="197"/>
      <c r="E378" s="197"/>
      <c r="F378" s="197"/>
      <c r="G378" s="197"/>
      <c r="H378" s="197"/>
      <c r="I378" s="197"/>
      <c r="J378" s="197"/>
      <c r="K378" s="197"/>
      <c r="L378" s="197"/>
      <c r="M378" s="197"/>
      <c r="N378" s="197"/>
      <c r="O378" s="197"/>
      <c r="P378" s="197"/>
      <c r="Q378" s="197"/>
      <c r="R378" s="197"/>
      <c r="S378" s="197"/>
      <c r="T378" s="197"/>
      <c r="U378" s="197"/>
    </row>
    <row r="379" spans="1:21" x14ac:dyDescent="0.25">
      <c r="A379" s="197"/>
      <c r="B379" s="197"/>
      <c r="C379" s="197"/>
      <c r="D379" s="197"/>
      <c r="E379" s="197"/>
      <c r="F379" s="197"/>
      <c r="G379" s="197"/>
      <c r="H379" s="197"/>
      <c r="I379" s="197"/>
      <c r="J379" s="197"/>
      <c r="K379" s="197"/>
      <c r="L379" s="197"/>
      <c r="M379" s="197"/>
      <c r="N379" s="197"/>
      <c r="O379" s="197"/>
      <c r="P379" s="197"/>
      <c r="Q379" s="197"/>
      <c r="R379" s="197"/>
      <c r="S379" s="197"/>
      <c r="T379" s="197"/>
      <c r="U379" s="197"/>
    </row>
    <row r="380" spans="1:21" x14ac:dyDescent="0.25">
      <c r="A380" s="197"/>
      <c r="B380" s="197"/>
      <c r="C380" s="197"/>
      <c r="D380" s="197"/>
      <c r="E380" s="197"/>
      <c r="F380" s="197"/>
      <c r="G380" s="197"/>
      <c r="H380" s="197"/>
      <c r="I380" s="197"/>
      <c r="J380" s="197"/>
      <c r="K380" s="197"/>
      <c r="L380" s="197"/>
      <c r="M380" s="197"/>
      <c r="N380" s="197"/>
      <c r="O380" s="197"/>
      <c r="P380" s="197"/>
      <c r="Q380" s="197"/>
      <c r="R380" s="197"/>
      <c r="S380" s="197"/>
      <c r="T380" s="197"/>
      <c r="U380" s="197"/>
    </row>
    <row r="381" spans="1:21" x14ac:dyDescent="0.25">
      <c r="A381" s="197"/>
      <c r="B381" s="197"/>
      <c r="C381" s="197"/>
      <c r="D381" s="197"/>
      <c r="E381" s="197"/>
      <c r="F381" s="197"/>
      <c r="G381" s="197"/>
      <c r="H381" s="197"/>
      <c r="I381" s="197"/>
      <c r="J381" s="197"/>
      <c r="K381" s="197"/>
      <c r="L381" s="197"/>
      <c r="M381" s="197"/>
      <c r="N381" s="197"/>
      <c r="O381" s="197"/>
      <c r="P381" s="197"/>
      <c r="Q381" s="197"/>
      <c r="R381" s="197"/>
      <c r="S381" s="197"/>
      <c r="T381" s="197"/>
      <c r="U381" s="197"/>
    </row>
    <row r="382" spans="1:21" x14ac:dyDescent="0.25">
      <c r="A382" s="197"/>
      <c r="B382" s="197"/>
      <c r="C382" s="197"/>
      <c r="D382" s="197"/>
      <c r="E382" s="197"/>
      <c r="F382" s="197"/>
      <c r="G382" s="197"/>
      <c r="H382" s="197"/>
      <c r="I382" s="197"/>
      <c r="J382" s="197"/>
      <c r="K382" s="197"/>
      <c r="L382" s="197"/>
      <c r="M382" s="197"/>
      <c r="N382" s="197"/>
      <c r="O382" s="197"/>
      <c r="P382" s="197"/>
      <c r="Q382" s="197"/>
      <c r="R382" s="197"/>
      <c r="S382" s="197"/>
      <c r="T382" s="197"/>
      <c r="U382" s="1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30" t="str">
        <f>'1. паспорт местоположение'!A5:C5</f>
        <v>Год раскрытия информации: 2021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38"/>
      <c r="AB6" s="138"/>
    </row>
    <row r="7" spans="1:28" ht="17.45"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38"/>
      <c r="AB7" s="138"/>
    </row>
    <row r="8" spans="1:28" ht="15.6" x14ac:dyDescent="0.3">
      <c r="A8" s="257" t="str">
        <f>'1. паспорт местоположение'!A9:C9</f>
        <v>Общество с ограниченной ответственностью "Краснодар Водоканал"</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39"/>
      <c r="AB8" s="139"/>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0"/>
      <c r="AB9" s="140"/>
    </row>
    <row r="10" spans="1:28" ht="17.45"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38"/>
      <c r="AB10" s="138"/>
    </row>
    <row r="11" spans="1:28" ht="15.6" x14ac:dyDescent="0.3">
      <c r="A11" s="257" t="str">
        <f>'1. паспорт местоположение'!A12:C12</f>
        <v>H_KVK4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39"/>
      <c r="AB11" s="139"/>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0"/>
      <c r="AB12" s="140"/>
    </row>
    <row r="13" spans="1:28" ht="18" x14ac:dyDescent="0.3">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10"/>
      <c r="AB13" s="10"/>
    </row>
    <row r="14" spans="1:28" ht="15.6" x14ac:dyDescent="0.3">
      <c r="A14" s="257" t="str">
        <f>'1. паспорт местоположение'!A15:C15</f>
        <v>Замена ТП в составе ТМ 160 кВа на КТП 180 кВа (в/з Восточный-1 ул. Автолюбителей КТП - 729п)</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139"/>
      <c r="AB14" s="139"/>
    </row>
    <row r="15" spans="1:28" ht="15.75"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0"/>
      <c r="AB15" s="140"/>
    </row>
    <row r="16" spans="1:28" ht="14.45" x14ac:dyDescent="0.3">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45"/>
      <c r="AB16" s="145"/>
    </row>
    <row r="17" spans="1:28" ht="14.45" x14ac:dyDescent="0.3">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45"/>
      <c r="AB17" s="145"/>
    </row>
    <row r="18" spans="1:28" ht="14.45" x14ac:dyDescent="0.3">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45"/>
      <c r="AB18" s="145"/>
    </row>
    <row r="19" spans="1:28" ht="14.45" x14ac:dyDescent="0.3">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45"/>
      <c r="AB19" s="145"/>
    </row>
    <row r="20" spans="1:28" ht="14.45" x14ac:dyDescent="0.3">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146"/>
      <c r="AB20" s="146"/>
    </row>
    <row r="21" spans="1:28" ht="14.45" x14ac:dyDescent="0.3">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146"/>
      <c r="AB21" s="146"/>
    </row>
    <row r="22" spans="1:28" x14ac:dyDescent="0.25">
      <c r="A22" s="261" t="s">
        <v>468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47"/>
      <c r="AB22" s="147"/>
    </row>
    <row r="23" spans="1:28" ht="32.25" customHeight="1" x14ac:dyDescent="0.25">
      <c r="A23" s="263" t="s">
        <v>341</v>
      </c>
      <c r="B23" s="264"/>
      <c r="C23" s="264"/>
      <c r="D23" s="264"/>
      <c r="E23" s="264"/>
      <c r="F23" s="264"/>
      <c r="G23" s="264"/>
      <c r="H23" s="264"/>
      <c r="I23" s="264"/>
      <c r="J23" s="264"/>
      <c r="K23" s="264"/>
      <c r="L23" s="265"/>
      <c r="M23" s="262" t="s">
        <v>342</v>
      </c>
      <c r="N23" s="262"/>
      <c r="O23" s="262"/>
      <c r="P23" s="262"/>
      <c r="Q23" s="262"/>
      <c r="R23" s="262"/>
      <c r="S23" s="262"/>
      <c r="T23" s="262"/>
      <c r="U23" s="262"/>
      <c r="V23" s="262"/>
      <c r="W23" s="262"/>
      <c r="X23" s="262"/>
      <c r="Y23" s="262"/>
      <c r="Z23" s="262"/>
    </row>
    <row r="24" spans="1:28" ht="151.5" customHeight="1" x14ac:dyDescent="0.25">
      <c r="A24" s="69" t="s">
        <v>222</v>
      </c>
      <c r="B24" s="70" t="s">
        <v>231</v>
      </c>
      <c r="C24" s="69" t="s">
        <v>334</v>
      </c>
      <c r="D24" s="69" t="s">
        <v>223</v>
      </c>
      <c r="E24" s="69" t="s">
        <v>335</v>
      </c>
      <c r="F24" s="69" t="s">
        <v>337</v>
      </c>
      <c r="G24" s="69" t="s">
        <v>336</v>
      </c>
      <c r="H24" s="69" t="s">
        <v>224</v>
      </c>
      <c r="I24" s="69" t="s">
        <v>338</v>
      </c>
      <c r="J24" s="69" t="s">
        <v>236</v>
      </c>
      <c r="K24" s="70" t="s">
        <v>230</v>
      </c>
      <c r="L24" s="70" t="s">
        <v>225</v>
      </c>
      <c r="M24" s="71" t="s">
        <v>244</v>
      </c>
      <c r="N24" s="70" t="s">
        <v>477</v>
      </c>
      <c r="O24" s="69" t="s">
        <v>242</v>
      </c>
      <c r="P24" s="69" t="s">
        <v>243</v>
      </c>
      <c r="Q24" s="69" t="s">
        <v>241</v>
      </c>
      <c r="R24" s="69" t="s">
        <v>224</v>
      </c>
      <c r="S24" s="69" t="s">
        <v>240</v>
      </c>
      <c r="T24" s="69" t="s">
        <v>239</v>
      </c>
      <c r="U24" s="69" t="s">
        <v>333</v>
      </c>
      <c r="V24" s="69" t="s">
        <v>241</v>
      </c>
      <c r="W24" s="72" t="s">
        <v>229</v>
      </c>
      <c r="X24" s="72" t="s">
        <v>247</v>
      </c>
      <c r="Y24" s="72" t="s">
        <v>248</v>
      </c>
      <c r="Z24" s="74" t="s">
        <v>245</v>
      </c>
    </row>
    <row r="25" spans="1:28" ht="16.5" customHeight="1" x14ac:dyDescent="0.3">
      <c r="A25" s="69">
        <v>1</v>
      </c>
      <c r="B25" s="70">
        <v>2</v>
      </c>
      <c r="C25" s="69">
        <v>3</v>
      </c>
      <c r="D25" s="70">
        <v>4</v>
      </c>
      <c r="E25" s="69">
        <v>5</v>
      </c>
      <c r="F25" s="70">
        <v>6</v>
      </c>
      <c r="G25" s="69">
        <v>7</v>
      </c>
      <c r="H25" s="70">
        <v>8</v>
      </c>
      <c r="I25" s="69">
        <v>9</v>
      </c>
      <c r="J25" s="70">
        <v>10</v>
      </c>
      <c r="K25" s="148">
        <v>11</v>
      </c>
      <c r="L25" s="70">
        <v>12</v>
      </c>
      <c r="M25" s="148">
        <v>13</v>
      </c>
      <c r="N25" s="70">
        <v>14</v>
      </c>
      <c r="O25" s="148">
        <v>15</v>
      </c>
      <c r="P25" s="70">
        <v>16</v>
      </c>
      <c r="Q25" s="148">
        <v>17</v>
      </c>
      <c r="R25" s="70">
        <v>18</v>
      </c>
      <c r="S25" s="148">
        <v>19</v>
      </c>
      <c r="T25" s="70">
        <v>20</v>
      </c>
      <c r="U25" s="148">
        <v>21</v>
      </c>
      <c r="V25" s="70">
        <v>22</v>
      </c>
      <c r="W25" s="148">
        <v>23</v>
      </c>
      <c r="X25" s="70">
        <v>24</v>
      </c>
      <c r="Y25" s="148">
        <v>25</v>
      </c>
      <c r="Z25" s="70">
        <v>26</v>
      </c>
    </row>
    <row r="26" spans="1:28" ht="45.75" customHeight="1" x14ac:dyDescent="0.25">
      <c r="A26" s="62" t="s">
        <v>318</v>
      </c>
      <c r="B26" s="68"/>
      <c r="C26" s="64" t="s">
        <v>320</v>
      </c>
      <c r="D26" s="64" t="s">
        <v>321</v>
      </c>
      <c r="E26" s="64" t="s">
        <v>322</v>
      </c>
      <c r="F26" s="64" t="s">
        <v>237</v>
      </c>
      <c r="G26" s="64" t="s">
        <v>323</v>
      </c>
      <c r="H26" s="64" t="s">
        <v>224</v>
      </c>
      <c r="I26" s="64" t="s">
        <v>324</v>
      </c>
      <c r="J26" s="64" t="s">
        <v>325</v>
      </c>
      <c r="K26" s="61"/>
      <c r="L26" s="65" t="s">
        <v>227</v>
      </c>
      <c r="M26" s="67"/>
      <c r="N26" s="61">
        <v>0</v>
      </c>
      <c r="O26" s="61"/>
      <c r="P26" s="61"/>
      <c r="Q26" s="61"/>
      <c r="R26" s="61"/>
      <c r="S26" s="61"/>
      <c r="T26" s="61"/>
      <c r="U26" s="61"/>
      <c r="V26" s="61"/>
      <c r="W26" s="61"/>
      <c r="X26" s="61"/>
      <c r="Y26" s="61"/>
      <c r="Z26" s="63" t="s">
        <v>246</v>
      </c>
    </row>
    <row r="27" spans="1:28" x14ac:dyDescent="0.25">
      <c r="A27" s="61" t="s">
        <v>226</v>
      </c>
      <c r="B27" s="61" t="s">
        <v>232</v>
      </c>
      <c r="C27" s="61">
        <v>0</v>
      </c>
      <c r="D27" s="61">
        <v>0</v>
      </c>
      <c r="E27" s="61">
        <v>0</v>
      </c>
      <c r="F27" s="64">
        <v>0</v>
      </c>
      <c r="G27" s="64">
        <v>0</v>
      </c>
      <c r="H27" s="61">
        <v>0</v>
      </c>
      <c r="I27" s="64">
        <v>0</v>
      </c>
      <c r="J27" s="64">
        <v>0</v>
      </c>
      <c r="K27" s="65" t="s">
        <v>343</v>
      </c>
      <c r="L27" s="61" t="s">
        <v>343</v>
      </c>
      <c r="M27" s="67"/>
      <c r="N27" s="61">
        <v>0</v>
      </c>
      <c r="O27" s="61">
        <v>0</v>
      </c>
      <c r="P27" s="61">
        <v>0</v>
      </c>
      <c r="Q27" s="61">
        <v>0</v>
      </c>
      <c r="R27" s="64">
        <v>0</v>
      </c>
      <c r="S27" s="64">
        <v>0</v>
      </c>
      <c r="T27" s="61">
        <v>0</v>
      </c>
      <c r="U27" s="64">
        <v>0</v>
      </c>
      <c r="V27" s="64">
        <v>0</v>
      </c>
      <c r="W27" s="61">
        <v>0</v>
      </c>
      <c r="X27" s="61">
        <v>0</v>
      </c>
      <c r="Y27" s="61">
        <v>0</v>
      </c>
      <c r="Z27" s="61" t="s">
        <v>343</v>
      </c>
    </row>
    <row r="28" spans="1:28" x14ac:dyDescent="0.25">
      <c r="A28" s="61" t="s">
        <v>226</v>
      </c>
      <c r="B28" s="61" t="s">
        <v>233</v>
      </c>
      <c r="C28" s="61">
        <v>0</v>
      </c>
      <c r="D28" s="61">
        <v>0</v>
      </c>
      <c r="E28" s="61">
        <v>0</v>
      </c>
      <c r="F28" s="64">
        <v>0</v>
      </c>
      <c r="G28" s="64">
        <v>0</v>
      </c>
      <c r="H28" s="61">
        <v>0</v>
      </c>
      <c r="I28" s="64">
        <v>0</v>
      </c>
      <c r="J28" s="64">
        <v>0</v>
      </c>
      <c r="K28" s="65" t="s">
        <v>343</v>
      </c>
      <c r="L28" s="66" t="s">
        <v>343</v>
      </c>
      <c r="M28" s="65"/>
      <c r="N28" s="61">
        <v>0</v>
      </c>
      <c r="O28" s="61">
        <v>0</v>
      </c>
      <c r="P28" s="61">
        <v>0</v>
      </c>
      <c r="Q28" s="61">
        <v>0</v>
      </c>
      <c r="R28" s="64">
        <v>0</v>
      </c>
      <c r="S28" s="64">
        <v>0</v>
      </c>
      <c r="T28" s="61">
        <v>0</v>
      </c>
      <c r="U28" s="64">
        <v>0</v>
      </c>
      <c r="V28" s="64">
        <v>0</v>
      </c>
      <c r="W28" s="65">
        <v>0</v>
      </c>
      <c r="X28" s="65">
        <v>0</v>
      </c>
      <c r="Y28" s="65">
        <v>0</v>
      </c>
      <c r="Z28" s="65" t="s">
        <v>343</v>
      </c>
    </row>
    <row r="29" spans="1:28" x14ac:dyDescent="0.25">
      <c r="A29" s="61" t="s">
        <v>226</v>
      </c>
      <c r="B29" s="61" t="s">
        <v>234</v>
      </c>
      <c r="C29" s="61">
        <v>0</v>
      </c>
      <c r="D29" s="61">
        <v>0</v>
      </c>
      <c r="E29" s="61">
        <v>0</v>
      </c>
      <c r="F29" s="64">
        <v>0</v>
      </c>
      <c r="G29" s="64">
        <v>0</v>
      </c>
      <c r="H29" s="61">
        <v>0</v>
      </c>
      <c r="I29" s="64">
        <v>0</v>
      </c>
      <c r="J29" s="64">
        <v>0</v>
      </c>
      <c r="K29" s="65" t="s">
        <v>343</v>
      </c>
      <c r="L29" s="66" t="s">
        <v>343</v>
      </c>
      <c r="M29" s="65"/>
      <c r="N29" s="61">
        <v>0</v>
      </c>
      <c r="O29" s="61">
        <v>0</v>
      </c>
      <c r="P29" s="61">
        <v>0</v>
      </c>
      <c r="Q29" s="61">
        <v>0</v>
      </c>
      <c r="R29" s="64">
        <v>0</v>
      </c>
      <c r="S29" s="64">
        <v>0</v>
      </c>
      <c r="T29" s="61">
        <v>0</v>
      </c>
      <c r="U29" s="64">
        <v>0</v>
      </c>
      <c r="V29" s="64">
        <v>0</v>
      </c>
      <c r="W29" s="61">
        <v>0</v>
      </c>
      <c r="X29" s="61">
        <v>0</v>
      </c>
      <c r="Y29" s="61">
        <v>0</v>
      </c>
      <c r="Z29" s="61" t="s">
        <v>343</v>
      </c>
    </row>
    <row r="30" spans="1:28" x14ac:dyDescent="0.25">
      <c r="A30" s="61" t="s">
        <v>226</v>
      </c>
      <c r="B30" s="61" t="s">
        <v>235</v>
      </c>
      <c r="C30" s="61">
        <v>0</v>
      </c>
      <c r="D30" s="61">
        <v>0</v>
      </c>
      <c r="E30" s="61">
        <v>0</v>
      </c>
      <c r="F30" s="64">
        <v>0</v>
      </c>
      <c r="G30" s="64">
        <v>0</v>
      </c>
      <c r="H30" s="61">
        <v>0</v>
      </c>
      <c r="I30" s="64">
        <v>0</v>
      </c>
      <c r="J30" s="64">
        <v>0</v>
      </c>
      <c r="K30" s="65" t="s">
        <v>343</v>
      </c>
      <c r="L30" s="66" t="s">
        <v>343</v>
      </c>
      <c r="M30" s="65"/>
      <c r="N30" s="61">
        <v>0</v>
      </c>
      <c r="O30" s="61">
        <v>0</v>
      </c>
      <c r="P30" s="61">
        <v>0</v>
      </c>
      <c r="Q30" s="61">
        <v>0</v>
      </c>
      <c r="R30" s="64">
        <v>0</v>
      </c>
      <c r="S30" s="64">
        <v>0</v>
      </c>
      <c r="T30" s="61">
        <v>0</v>
      </c>
      <c r="U30" s="64">
        <v>0</v>
      </c>
      <c r="V30" s="64">
        <v>0</v>
      </c>
      <c r="W30" s="61">
        <v>0</v>
      </c>
      <c r="X30" s="61">
        <v>0</v>
      </c>
      <c r="Y30" s="61">
        <v>0</v>
      </c>
      <c r="Z30" s="61" t="s">
        <v>343</v>
      </c>
    </row>
    <row r="31" spans="1:28" x14ac:dyDescent="0.25">
      <c r="A31" s="61"/>
      <c r="B31" s="61"/>
      <c r="C31" s="61">
        <v>0</v>
      </c>
      <c r="D31" s="61">
        <v>0</v>
      </c>
      <c r="E31" s="61">
        <v>0</v>
      </c>
      <c r="F31" s="64">
        <v>0</v>
      </c>
      <c r="G31" s="64">
        <v>0</v>
      </c>
      <c r="H31" s="61">
        <v>0</v>
      </c>
      <c r="I31" s="64">
        <v>0</v>
      </c>
      <c r="J31" s="64">
        <v>0</v>
      </c>
      <c r="K31" s="65"/>
      <c r="L31" s="66"/>
      <c r="M31" s="65"/>
      <c r="N31" s="61">
        <v>0</v>
      </c>
      <c r="O31" s="61">
        <v>0</v>
      </c>
      <c r="P31" s="61">
        <v>0</v>
      </c>
      <c r="Q31" s="61">
        <v>0</v>
      </c>
      <c r="R31" s="64">
        <v>0</v>
      </c>
      <c r="S31" s="64">
        <v>0</v>
      </c>
      <c r="T31" s="61">
        <v>0</v>
      </c>
      <c r="U31" s="64">
        <v>0</v>
      </c>
      <c r="V31" s="64">
        <v>0</v>
      </c>
      <c r="W31" s="61">
        <v>0</v>
      </c>
      <c r="X31" s="61">
        <v>0</v>
      </c>
      <c r="Y31" s="61">
        <v>0</v>
      </c>
      <c r="Z31" s="61" t="s">
        <v>343</v>
      </c>
    </row>
    <row r="32" spans="1:28" ht="30" x14ac:dyDescent="0.25">
      <c r="A32" s="68" t="s">
        <v>319</v>
      </c>
      <c r="B32" s="68"/>
      <c r="C32" s="64" t="s">
        <v>326</v>
      </c>
      <c r="D32" s="64" t="s">
        <v>327</v>
      </c>
      <c r="E32" s="64" t="s">
        <v>328</v>
      </c>
      <c r="F32" s="64" t="s">
        <v>329</v>
      </c>
      <c r="G32" s="64" t="s">
        <v>330</v>
      </c>
      <c r="H32" s="64" t="s">
        <v>224</v>
      </c>
      <c r="I32" s="64" t="s">
        <v>331</v>
      </c>
      <c r="J32" s="64" t="s">
        <v>332</v>
      </c>
      <c r="K32" s="61"/>
      <c r="L32" s="61"/>
      <c r="M32" s="61"/>
      <c r="N32" s="61"/>
      <c r="O32" s="61"/>
      <c r="P32" s="61"/>
      <c r="Q32" s="61"/>
      <c r="R32" s="61"/>
      <c r="S32" s="61"/>
      <c r="T32" s="61"/>
      <c r="U32" s="61"/>
      <c r="V32" s="61"/>
      <c r="W32" s="61"/>
      <c r="X32" s="61"/>
      <c r="Y32" s="61"/>
      <c r="Z32" s="61"/>
    </row>
    <row r="33" spans="1:26" x14ac:dyDescent="0.25">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25">
      <c r="A37" s="7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30" t="s">
        <v>340</v>
      </c>
      <c r="B5" s="230"/>
      <c r="C5" s="230"/>
      <c r="D5" s="230"/>
      <c r="E5" s="230"/>
      <c r="F5" s="230"/>
      <c r="G5" s="230"/>
      <c r="H5" s="230"/>
      <c r="I5" s="230"/>
      <c r="J5" s="230"/>
      <c r="K5" s="230"/>
      <c r="L5" s="230"/>
      <c r="M5" s="230"/>
      <c r="N5" s="230"/>
      <c r="O5" s="230"/>
      <c r="P5" s="144"/>
      <c r="Q5" s="144"/>
      <c r="R5" s="144"/>
      <c r="S5" s="144"/>
      <c r="T5" s="144"/>
      <c r="U5" s="144"/>
      <c r="V5" s="144"/>
      <c r="W5" s="144"/>
      <c r="X5" s="144"/>
      <c r="Y5" s="144"/>
      <c r="Z5" s="144"/>
      <c r="AA5" s="144"/>
      <c r="AB5" s="144"/>
    </row>
    <row r="6" spans="1:28" s="11" customFormat="1" ht="18" x14ac:dyDescent="0.35">
      <c r="A6" s="16"/>
      <c r="B6" s="16"/>
      <c r="L6" s="14"/>
    </row>
    <row r="7" spans="1:28" s="11" customFormat="1" ht="18.75" x14ac:dyDescent="0.2">
      <c r="A7" s="256" t="s">
        <v>10</v>
      </c>
      <c r="B7" s="256"/>
      <c r="C7" s="256"/>
      <c r="D7" s="256"/>
      <c r="E7" s="256"/>
      <c r="F7" s="256"/>
      <c r="G7" s="256"/>
      <c r="H7" s="256"/>
      <c r="I7" s="256"/>
      <c r="J7" s="256"/>
      <c r="K7" s="256"/>
      <c r="L7" s="256"/>
      <c r="M7" s="256"/>
      <c r="N7" s="256"/>
      <c r="O7" s="256"/>
      <c r="P7" s="12"/>
      <c r="Q7" s="12"/>
      <c r="R7" s="12"/>
      <c r="S7" s="12"/>
      <c r="T7" s="12"/>
      <c r="U7" s="12"/>
      <c r="V7" s="12"/>
      <c r="W7" s="12"/>
      <c r="X7" s="12"/>
      <c r="Y7" s="12"/>
      <c r="Z7" s="12"/>
    </row>
    <row r="8" spans="1:28" s="11" customFormat="1" ht="17.45" x14ac:dyDescent="0.25">
      <c r="A8" s="256"/>
      <c r="B8" s="256"/>
      <c r="C8" s="256"/>
      <c r="D8" s="256"/>
      <c r="E8" s="256"/>
      <c r="F8" s="256"/>
      <c r="G8" s="256"/>
      <c r="H8" s="256"/>
      <c r="I8" s="256"/>
      <c r="J8" s="256"/>
      <c r="K8" s="256"/>
      <c r="L8" s="256"/>
      <c r="M8" s="256"/>
      <c r="N8" s="256"/>
      <c r="O8" s="256"/>
      <c r="P8" s="12"/>
      <c r="Q8" s="12"/>
      <c r="R8" s="12"/>
      <c r="S8" s="12"/>
      <c r="T8" s="12"/>
      <c r="U8" s="12"/>
      <c r="V8" s="12"/>
      <c r="W8" s="12"/>
      <c r="X8" s="12"/>
      <c r="Y8" s="12"/>
      <c r="Z8" s="12"/>
    </row>
    <row r="9" spans="1:28" s="11" customFormat="1" ht="17.45" x14ac:dyDescent="0.25">
      <c r="A9" s="266" t="s">
        <v>7</v>
      </c>
      <c r="B9" s="266"/>
      <c r="C9" s="266"/>
      <c r="D9" s="266"/>
      <c r="E9" s="266"/>
      <c r="F9" s="266"/>
      <c r="G9" s="266"/>
      <c r="H9" s="266"/>
      <c r="I9" s="266"/>
      <c r="J9" s="266"/>
      <c r="K9" s="266"/>
      <c r="L9" s="266"/>
      <c r="M9" s="266"/>
      <c r="N9" s="266"/>
      <c r="O9" s="266"/>
      <c r="P9" s="12"/>
      <c r="Q9" s="12"/>
      <c r="R9" s="12"/>
      <c r="S9" s="12"/>
      <c r="T9" s="12"/>
      <c r="U9" s="12"/>
      <c r="V9" s="12"/>
      <c r="W9" s="12"/>
      <c r="X9" s="12"/>
      <c r="Y9" s="12"/>
      <c r="Z9" s="12"/>
    </row>
    <row r="10" spans="1:28" s="11" customFormat="1" ht="18.75" x14ac:dyDescent="0.2">
      <c r="A10" s="258" t="s">
        <v>9</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28" s="11" customFormat="1" ht="17.45" x14ac:dyDescent="0.25">
      <c r="A11" s="256"/>
      <c r="B11" s="256"/>
      <c r="C11" s="256"/>
      <c r="D11" s="256"/>
      <c r="E11" s="256"/>
      <c r="F11" s="256"/>
      <c r="G11" s="256"/>
      <c r="H11" s="256"/>
      <c r="I11" s="256"/>
      <c r="J11" s="256"/>
      <c r="K11" s="256"/>
      <c r="L11" s="256"/>
      <c r="M11" s="256"/>
      <c r="N11" s="256"/>
      <c r="O11" s="256"/>
      <c r="P11" s="12"/>
      <c r="Q11" s="12"/>
      <c r="R11" s="12"/>
      <c r="S11" s="12"/>
      <c r="T11" s="12"/>
      <c r="U11" s="12"/>
      <c r="V11" s="12"/>
      <c r="W11" s="12"/>
      <c r="X11" s="12"/>
      <c r="Y11" s="12"/>
      <c r="Z11" s="12"/>
    </row>
    <row r="12" spans="1:28" s="11" customFormat="1" ht="17.45" x14ac:dyDescent="0.25">
      <c r="A12" s="266" t="s">
        <v>7</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28" s="11" customFormat="1" ht="18.75" x14ac:dyDescent="0.2">
      <c r="A13" s="258" t="s">
        <v>8</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28" s="8" customFormat="1" ht="15.75" customHeight="1" x14ac:dyDescent="0.25">
      <c r="A14" s="241"/>
      <c r="B14" s="241"/>
      <c r="C14" s="241"/>
      <c r="D14" s="241"/>
      <c r="E14" s="241"/>
      <c r="F14" s="241"/>
      <c r="G14" s="241"/>
      <c r="H14" s="241"/>
      <c r="I14" s="241"/>
      <c r="J14" s="241"/>
      <c r="K14" s="241"/>
      <c r="L14" s="241"/>
      <c r="M14" s="241"/>
      <c r="N14" s="241"/>
      <c r="O14" s="241"/>
      <c r="P14" s="9"/>
      <c r="Q14" s="9"/>
      <c r="R14" s="9"/>
      <c r="S14" s="9"/>
      <c r="T14" s="9"/>
      <c r="U14" s="9"/>
      <c r="V14" s="9"/>
      <c r="W14" s="9"/>
      <c r="X14" s="9"/>
      <c r="Y14" s="9"/>
      <c r="Z14" s="9"/>
    </row>
    <row r="15" spans="1:28" s="2" customFormat="1" ht="12" x14ac:dyDescent="0.25">
      <c r="A15" s="266" t="s">
        <v>7</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28" s="2" customFormat="1" ht="15" customHeight="1" x14ac:dyDescent="0.2">
      <c r="A16" s="258" t="s">
        <v>6</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2" customFormat="1" ht="15" customHeight="1" x14ac:dyDescent="0.25">
      <c r="A17" s="267"/>
      <c r="B17" s="267"/>
      <c r="C17" s="267"/>
      <c r="D17" s="267"/>
      <c r="E17" s="267"/>
      <c r="F17" s="267"/>
      <c r="G17" s="267"/>
      <c r="H17" s="267"/>
      <c r="I17" s="267"/>
      <c r="J17" s="267"/>
      <c r="K17" s="267"/>
      <c r="L17" s="267"/>
      <c r="M17" s="267"/>
      <c r="N17" s="267"/>
      <c r="O17" s="267"/>
      <c r="P17" s="3"/>
      <c r="Q17" s="3"/>
      <c r="R17" s="3"/>
      <c r="S17" s="3"/>
      <c r="T17" s="3"/>
      <c r="U17" s="3"/>
      <c r="V17" s="3"/>
      <c r="W17" s="3"/>
    </row>
    <row r="18" spans="1:26" s="2" customFormat="1" ht="91.5" customHeight="1" x14ac:dyDescent="0.2">
      <c r="A18" s="268" t="s">
        <v>452</v>
      </c>
      <c r="B18" s="268"/>
      <c r="C18" s="268"/>
      <c r="D18" s="268"/>
      <c r="E18" s="268"/>
      <c r="F18" s="268"/>
      <c r="G18" s="268"/>
      <c r="H18" s="268"/>
      <c r="I18" s="268"/>
      <c r="J18" s="268"/>
      <c r="K18" s="268"/>
      <c r="L18" s="268"/>
      <c r="M18" s="268"/>
      <c r="N18" s="268"/>
      <c r="O18" s="268"/>
      <c r="P18" s="6"/>
      <c r="Q18" s="6"/>
      <c r="R18" s="6"/>
      <c r="S18" s="6"/>
      <c r="T18" s="6"/>
      <c r="U18" s="6"/>
      <c r="V18" s="6"/>
      <c r="W18" s="6"/>
      <c r="X18" s="6"/>
      <c r="Y18" s="6"/>
      <c r="Z18" s="6"/>
    </row>
    <row r="19" spans="1:26" s="2" customFormat="1" ht="78" customHeight="1" x14ac:dyDescent="0.2">
      <c r="A19" s="269" t="s">
        <v>5</v>
      </c>
      <c r="B19" s="269" t="s">
        <v>88</v>
      </c>
      <c r="C19" s="269" t="s">
        <v>87</v>
      </c>
      <c r="D19" s="269" t="s">
        <v>76</v>
      </c>
      <c r="E19" s="270" t="s">
        <v>86</v>
      </c>
      <c r="F19" s="271"/>
      <c r="G19" s="271"/>
      <c r="H19" s="271"/>
      <c r="I19" s="272"/>
      <c r="J19" s="269" t="s">
        <v>85</v>
      </c>
      <c r="K19" s="269"/>
      <c r="L19" s="269"/>
      <c r="M19" s="269"/>
      <c r="N19" s="269"/>
      <c r="O19" s="269"/>
      <c r="P19" s="3"/>
      <c r="Q19" s="3"/>
      <c r="R19" s="3"/>
      <c r="S19" s="3"/>
      <c r="T19" s="3"/>
      <c r="U19" s="3"/>
      <c r="V19" s="3"/>
      <c r="W19" s="3"/>
    </row>
    <row r="20" spans="1:26" s="2" customFormat="1" ht="51" customHeight="1" x14ac:dyDescent="0.2">
      <c r="A20" s="269"/>
      <c r="B20" s="269"/>
      <c r="C20" s="269"/>
      <c r="D20" s="269"/>
      <c r="E20" s="34" t="s">
        <v>84</v>
      </c>
      <c r="F20" s="34" t="s">
        <v>83</v>
      </c>
      <c r="G20" s="34" t="s">
        <v>82</v>
      </c>
      <c r="H20" s="34" t="s">
        <v>81</v>
      </c>
      <c r="I20" s="34" t="s">
        <v>80</v>
      </c>
      <c r="J20" s="34" t="s">
        <v>79</v>
      </c>
      <c r="K20" s="34" t="s">
        <v>4</v>
      </c>
      <c r="L20" s="40" t="s">
        <v>3</v>
      </c>
      <c r="M20" s="39" t="s">
        <v>220</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ht="14.45"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ht="14.45"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ht="14.45"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ht="14.45"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ht="14.45"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ht="14.45"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ht="14.45"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ht="14.45"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ht="14.45"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ht="14.45"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315</v>
      </c>
    </row>
    <row r="4" spans="1:44" s="11" customFormat="1" ht="18" x14ac:dyDescent="0.35">
      <c r="A4" s="16"/>
      <c r="I4" s="15"/>
      <c r="J4" s="15"/>
      <c r="K4" s="14"/>
    </row>
    <row r="5" spans="1:44" s="11" customFormat="1" ht="18.75" customHeight="1" x14ac:dyDescent="0.2">
      <c r="A5" s="230" t="s">
        <v>340</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1" customFormat="1" ht="18" x14ac:dyDescent="0.35">
      <c r="A6" s="16"/>
      <c r="I6" s="15"/>
      <c r="J6" s="15"/>
      <c r="K6" s="14"/>
    </row>
    <row r="7" spans="1:44" s="11" customFormat="1" ht="18.75" x14ac:dyDescent="0.2">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66" t="s">
        <v>7</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1" customFormat="1" ht="18.75" customHeight="1" x14ac:dyDescent="0.2">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66" t="s">
        <v>7</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1" customFormat="1" ht="18.75" customHeight="1" x14ac:dyDescent="0.2">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15" customHeight="1" x14ac:dyDescent="0.2">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78" t="s">
        <v>453</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 x14ac:dyDescent="0.3">
      <c r="AO19" s="106"/>
      <c r="AP19" s="106"/>
      <c r="AQ19" s="106"/>
      <c r="AR19" s="33"/>
    </row>
    <row r="20" spans="1:45" ht="18" x14ac:dyDescent="0.35">
      <c r="AO20" s="106"/>
      <c r="AP20" s="106"/>
      <c r="AQ20" s="106"/>
      <c r="AR20" s="14"/>
    </row>
    <row r="21" spans="1:45" ht="20.25" customHeight="1" x14ac:dyDescent="0.35">
      <c r="AO21" s="106"/>
      <c r="AP21" s="106"/>
      <c r="AQ21" s="106"/>
      <c r="AR21" s="14"/>
    </row>
    <row r="22" spans="1:45" s="2" customFormat="1" ht="15" customHeight="1" x14ac:dyDescent="0.25">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6" x14ac:dyDescent="0.3">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0" t="s">
        <v>314</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t="s">
        <v>1</v>
      </c>
      <c r="AL24" s="280"/>
      <c r="AM24" s="76"/>
      <c r="AN24" s="76"/>
      <c r="AO24" s="104"/>
      <c r="AP24" s="104"/>
      <c r="AQ24" s="104"/>
      <c r="AR24" s="104"/>
      <c r="AS24" s="82"/>
    </row>
    <row r="25" spans="1:45" ht="12.75" customHeight="1" x14ac:dyDescent="0.25">
      <c r="A25" s="281" t="s">
        <v>313</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3"/>
      <c r="AL25" s="283"/>
      <c r="AM25" s="77"/>
      <c r="AN25" s="284" t="s">
        <v>312</v>
      </c>
      <c r="AO25" s="284"/>
      <c r="AP25" s="284"/>
      <c r="AQ25" s="279"/>
      <c r="AR25" s="279"/>
      <c r="AS25" s="82"/>
    </row>
    <row r="26" spans="1:45" ht="17.25" customHeight="1" x14ac:dyDescent="0.25">
      <c r="A26" s="291" t="s">
        <v>311</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77"/>
      <c r="AN26" s="273" t="s">
        <v>310</v>
      </c>
      <c r="AO26" s="274"/>
      <c r="AP26" s="275"/>
      <c r="AQ26" s="276"/>
      <c r="AR26" s="277"/>
      <c r="AS26" s="82"/>
    </row>
    <row r="27" spans="1:45" ht="17.25" customHeight="1" x14ac:dyDescent="0.25">
      <c r="A27" s="291" t="s">
        <v>309</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77"/>
      <c r="AN27" s="273" t="s">
        <v>308</v>
      </c>
      <c r="AO27" s="274"/>
      <c r="AP27" s="275"/>
      <c r="AQ27" s="276"/>
      <c r="AR27" s="277"/>
      <c r="AS27" s="82"/>
    </row>
    <row r="28" spans="1:45" ht="27.75" customHeight="1" thickBot="1" x14ac:dyDescent="0.3">
      <c r="A28" s="294" t="s">
        <v>307</v>
      </c>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6"/>
      <c r="AK28" s="297"/>
      <c r="AL28" s="297"/>
      <c r="AM28" s="77"/>
      <c r="AN28" s="298" t="s">
        <v>306</v>
      </c>
      <c r="AO28" s="299"/>
      <c r="AP28" s="300"/>
      <c r="AQ28" s="276"/>
      <c r="AR28" s="277"/>
      <c r="AS28" s="82"/>
    </row>
    <row r="29" spans="1:45" ht="17.25" customHeight="1" x14ac:dyDescent="0.25">
      <c r="A29" s="285" t="s">
        <v>305</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7"/>
      <c r="AK29" s="283"/>
      <c r="AL29" s="283"/>
      <c r="AM29" s="77"/>
      <c r="AN29" s="288"/>
      <c r="AO29" s="289"/>
      <c r="AP29" s="289"/>
      <c r="AQ29" s="276"/>
      <c r="AR29" s="290"/>
      <c r="AS29" s="82"/>
    </row>
    <row r="30" spans="1:45" ht="17.25" customHeight="1" x14ac:dyDescent="0.25">
      <c r="A30" s="291" t="s">
        <v>304</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77"/>
      <c r="AS30" s="82"/>
    </row>
    <row r="31" spans="1:45" ht="17.25" customHeight="1" x14ac:dyDescent="0.25">
      <c r="A31" s="291" t="s">
        <v>303</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77"/>
      <c r="AN31" s="77"/>
      <c r="AO31" s="103"/>
      <c r="AP31" s="103"/>
      <c r="AQ31" s="103"/>
      <c r="AR31" s="103"/>
      <c r="AS31" s="82"/>
    </row>
    <row r="32" spans="1:45" ht="17.25" customHeight="1" x14ac:dyDescent="0.25">
      <c r="A32" s="291" t="s">
        <v>278</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77"/>
      <c r="AN32" s="77"/>
      <c r="AO32" s="77"/>
      <c r="AP32" s="77"/>
      <c r="AQ32" s="77"/>
      <c r="AR32" s="77"/>
      <c r="AS32" s="82"/>
    </row>
    <row r="33" spans="1:45" ht="17.25" customHeight="1" x14ac:dyDescent="0.25">
      <c r="A33" s="291" t="s">
        <v>302</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01"/>
      <c r="AL33" s="301"/>
      <c r="AM33" s="77"/>
      <c r="AN33" s="77"/>
      <c r="AO33" s="77"/>
      <c r="AP33" s="77"/>
      <c r="AQ33" s="77"/>
      <c r="AR33" s="77"/>
      <c r="AS33" s="82"/>
    </row>
    <row r="34" spans="1:45" ht="17.25" customHeight="1" x14ac:dyDescent="0.25">
      <c r="A34" s="291" t="s">
        <v>301</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77"/>
      <c r="AN34" s="77"/>
      <c r="AO34" s="77"/>
      <c r="AP34" s="77"/>
      <c r="AQ34" s="77"/>
      <c r="AR34" s="77"/>
      <c r="AS34" s="82"/>
    </row>
    <row r="35" spans="1:45" ht="17.25" customHeight="1" x14ac:dyDescent="0.3">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77"/>
      <c r="AN35" s="77"/>
      <c r="AO35" s="77"/>
      <c r="AP35" s="77"/>
      <c r="AQ35" s="77"/>
      <c r="AR35" s="77"/>
      <c r="AS35" s="82"/>
    </row>
    <row r="36" spans="1:45" ht="17.25" customHeight="1" thickBot="1" x14ac:dyDescent="0.3">
      <c r="A36" s="302" t="s">
        <v>266</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297"/>
      <c r="AL36" s="297"/>
      <c r="AM36" s="77"/>
      <c r="AN36" s="77"/>
      <c r="AO36" s="77"/>
      <c r="AP36" s="77"/>
      <c r="AQ36" s="77"/>
      <c r="AR36" s="77"/>
      <c r="AS36" s="82"/>
    </row>
    <row r="37" spans="1:45" ht="17.25" customHeight="1" x14ac:dyDescent="0.3">
      <c r="A37" s="281"/>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c r="AH37" s="282"/>
      <c r="AI37" s="282"/>
      <c r="AJ37" s="282"/>
      <c r="AK37" s="283"/>
      <c r="AL37" s="283"/>
      <c r="AM37" s="77"/>
      <c r="AN37" s="77"/>
      <c r="AO37" s="77"/>
      <c r="AP37" s="77"/>
      <c r="AQ37" s="77"/>
      <c r="AR37" s="77"/>
      <c r="AS37" s="82"/>
    </row>
    <row r="38" spans="1:45" ht="17.25" customHeight="1" x14ac:dyDescent="0.25">
      <c r="A38" s="291" t="s">
        <v>300</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77"/>
      <c r="AN38" s="77"/>
      <c r="AO38" s="77"/>
      <c r="AP38" s="77"/>
      <c r="AQ38" s="77"/>
      <c r="AR38" s="77"/>
      <c r="AS38" s="82"/>
    </row>
    <row r="39" spans="1:45" ht="17.25" customHeight="1" thickBot="1" x14ac:dyDescent="0.3">
      <c r="A39" s="302" t="s">
        <v>299</v>
      </c>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297"/>
      <c r="AL39" s="297"/>
      <c r="AM39" s="77"/>
      <c r="AN39" s="77"/>
      <c r="AO39" s="77"/>
      <c r="AP39" s="77"/>
      <c r="AQ39" s="77"/>
      <c r="AR39" s="77"/>
      <c r="AS39" s="82"/>
    </row>
    <row r="40" spans="1:45" ht="17.25" customHeight="1" x14ac:dyDescent="0.25">
      <c r="A40" s="281" t="s">
        <v>298</v>
      </c>
      <c r="B40" s="282"/>
      <c r="C40" s="282"/>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83"/>
      <c r="AL40" s="283"/>
      <c r="AM40" s="77"/>
      <c r="AN40" s="77"/>
      <c r="AO40" s="77"/>
      <c r="AP40" s="77"/>
      <c r="AQ40" s="77"/>
      <c r="AR40" s="77"/>
      <c r="AS40" s="82"/>
    </row>
    <row r="41" spans="1:45" ht="17.25" customHeight="1" x14ac:dyDescent="0.25">
      <c r="A41" s="291" t="s">
        <v>297</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77"/>
      <c r="AN41" s="77"/>
      <c r="AO41" s="77"/>
      <c r="AP41" s="77"/>
      <c r="AQ41" s="77"/>
      <c r="AR41" s="77"/>
      <c r="AS41" s="82"/>
    </row>
    <row r="42" spans="1:45" ht="17.25" customHeight="1" x14ac:dyDescent="0.25">
      <c r="A42" s="291" t="s">
        <v>296</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77"/>
      <c r="AN42" s="77"/>
      <c r="AO42" s="77"/>
      <c r="AP42" s="77"/>
      <c r="AQ42" s="77"/>
      <c r="AR42" s="77"/>
      <c r="AS42" s="82"/>
    </row>
    <row r="43" spans="1:45" ht="17.25" customHeight="1" x14ac:dyDescent="0.25">
      <c r="A43" s="291" t="s">
        <v>295</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77"/>
      <c r="AN43" s="77"/>
      <c r="AO43" s="77"/>
      <c r="AP43" s="77"/>
      <c r="AQ43" s="77"/>
      <c r="AR43" s="77"/>
      <c r="AS43" s="82"/>
    </row>
    <row r="44" spans="1:45" ht="17.25" customHeight="1" x14ac:dyDescent="0.25">
      <c r="A44" s="291" t="s">
        <v>294</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77"/>
      <c r="AN44" s="77"/>
      <c r="AO44" s="77"/>
      <c r="AP44" s="77"/>
      <c r="AQ44" s="77"/>
      <c r="AR44" s="77"/>
      <c r="AS44" s="82"/>
    </row>
    <row r="45" spans="1:45" ht="17.25" customHeight="1" x14ac:dyDescent="0.25">
      <c r="A45" s="291" t="s">
        <v>293</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77"/>
      <c r="AN45" s="77"/>
      <c r="AO45" s="77"/>
      <c r="AP45" s="77"/>
      <c r="AQ45" s="77"/>
      <c r="AR45" s="77"/>
      <c r="AS45" s="82"/>
    </row>
    <row r="46" spans="1:45" ht="17.25" customHeight="1" thickBot="1" x14ac:dyDescent="0.3">
      <c r="A46" s="304" t="s">
        <v>292</v>
      </c>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6"/>
      <c r="AL46" s="306"/>
      <c r="AM46" s="77"/>
      <c r="AN46" s="77"/>
      <c r="AO46" s="77"/>
      <c r="AP46" s="77"/>
      <c r="AQ46" s="77"/>
      <c r="AR46" s="77"/>
      <c r="AS46" s="82"/>
    </row>
    <row r="47" spans="1:45" ht="24" customHeight="1" x14ac:dyDescent="0.25">
      <c r="A47" s="307" t="s">
        <v>291</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c r="AK47" s="283" t="s">
        <v>4</v>
      </c>
      <c r="AL47" s="283"/>
      <c r="AM47" s="310" t="s">
        <v>272</v>
      </c>
      <c r="AN47" s="310"/>
      <c r="AO47" s="90" t="s">
        <v>271</v>
      </c>
      <c r="AP47" s="90" t="s">
        <v>270</v>
      </c>
      <c r="AQ47" s="82"/>
    </row>
    <row r="48" spans="1:45" ht="12" customHeight="1" x14ac:dyDescent="0.25">
      <c r="A48" s="291" t="s">
        <v>290</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94"/>
      <c r="AP48" s="94"/>
      <c r="AQ48" s="82"/>
    </row>
    <row r="49" spans="1:43" ht="12" customHeight="1" x14ac:dyDescent="0.25">
      <c r="A49" s="291" t="s">
        <v>289</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94"/>
      <c r="AP49" s="94"/>
      <c r="AQ49" s="82"/>
    </row>
    <row r="50" spans="1:43" ht="12" customHeight="1" thickBot="1" x14ac:dyDescent="0.3">
      <c r="A50" s="302" t="s">
        <v>288</v>
      </c>
      <c r="B50" s="303"/>
      <c r="C50" s="303"/>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297"/>
      <c r="AL50" s="297"/>
      <c r="AM50" s="297"/>
      <c r="AN50" s="297"/>
      <c r="AO50" s="97"/>
      <c r="AP50" s="97"/>
      <c r="AQ50" s="82"/>
    </row>
    <row r="51" spans="1:43" ht="6.75" customHeight="1" thickBot="1" x14ac:dyDescent="0.3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11" t="s">
        <v>287</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0" t="s">
        <v>4</v>
      </c>
      <c r="AL52" s="310"/>
      <c r="AM52" s="310" t="s">
        <v>272</v>
      </c>
      <c r="AN52" s="310"/>
      <c r="AO52" s="90" t="s">
        <v>271</v>
      </c>
      <c r="AP52" s="90" t="s">
        <v>270</v>
      </c>
      <c r="AQ52" s="82"/>
    </row>
    <row r="53" spans="1:43" ht="11.25" customHeight="1" x14ac:dyDescent="0.25">
      <c r="A53" s="313" t="s">
        <v>286</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301"/>
      <c r="AL53" s="301"/>
      <c r="AM53" s="301"/>
      <c r="AN53" s="301"/>
      <c r="AO53" s="98"/>
      <c r="AP53" s="98"/>
      <c r="AQ53" s="82"/>
    </row>
    <row r="54" spans="1:43" ht="12" customHeight="1" x14ac:dyDescent="0.25">
      <c r="A54" s="291" t="s">
        <v>285</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94"/>
      <c r="AP54" s="94"/>
      <c r="AQ54" s="82"/>
    </row>
    <row r="55" spans="1:43" ht="12" customHeight="1" x14ac:dyDescent="0.25">
      <c r="A55" s="291" t="s">
        <v>284</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94"/>
      <c r="AP55" s="94"/>
      <c r="AQ55" s="82"/>
    </row>
    <row r="56" spans="1:43" ht="12" customHeight="1" thickBot="1" x14ac:dyDescent="0.3">
      <c r="A56" s="302" t="s">
        <v>283</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297"/>
      <c r="AL56" s="297"/>
      <c r="AM56" s="297"/>
      <c r="AN56" s="297"/>
      <c r="AO56" s="97"/>
      <c r="AP56" s="97"/>
      <c r="AQ56" s="82"/>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7"/>
      <c r="AN57" s="77"/>
      <c r="AO57" s="91"/>
      <c r="AP57" s="91"/>
      <c r="AQ57" s="76"/>
    </row>
    <row r="58" spans="1:43" ht="24" customHeight="1" x14ac:dyDescent="0.25">
      <c r="A58" s="311" t="s">
        <v>282</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0" t="s">
        <v>4</v>
      </c>
      <c r="AL58" s="310"/>
      <c r="AM58" s="310" t="s">
        <v>272</v>
      </c>
      <c r="AN58" s="310"/>
      <c r="AO58" s="90" t="s">
        <v>271</v>
      </c>
      <c r="AP58" s="90" t="s">
        <v>270</v>
      </c>
      <c r="AQ58" s="82"/>
    </row>
    <row r="59" spans="1:43" ht="12.75" customHeight="1" x14ac:dyDescent="0.25">
      <c r="A59" s="315" t="s">
        <v>281</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96"/>
      <c r="AP59" s="96"/>
      <c r="AQ59" s="88"/>
    </row>
    <row r="60" spans="1:43" ht="12" customHeight="1" x14ac:dyDescent="0.25">
      <c r="A60" s="291" t="s">
        <v>280</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94"/>
      <c r="AP60" s="94"/>
      <c r="AQ60" s="82"/>
    </row>
    <row r="61" spans="1:43" ht="12" customHeight="1" x14ac:dyDescent="0.25">
      <c r="A61" s="291" t="s">
        <v>279</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94"/>
      <c r="AP61" s="94"/>
      <c r="AQ61" s="82"/>
    </row>
    <row r="62" spans="1:43" ht="12" customHeight="1" x14ac:dyDescent="0.25">
      <c r="A62" s="291" t="s">
        <v>278</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94"/>
      <c r="AP62" s="94"/>
      <c r="AQ62" s="82"/>
    </row>
    <row r="63" spans="1:43" ht="9.75" customHeight="1" x14ac:dyDescent="0.2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94"/>
      <c r="AP63" s="94"/>
      <c r="AQ63" s="82"/>
    </row>
    <row r="64" spans="1:43" ht="9.75" customHeight="1" x14ac:dyDescent="0.2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94"/>
      <c r="AP64" s="94"/>
      <c r="AQ64" s="82"/>
    </row>
    <row r="65" spans="1:43" ht="12" customHeight="1" x14ac:dyDescent="0.25">
      <c r="A65" s="291" t="s">
        <v>277</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94"/>
      <c r="AP65" s="94"/>
      <c r="AQ65" s="82"/>
    </row>
    <row r="66" spans="1:43" ht="27.75" customHeight="1" x14ac:dyDescent="0.25">
      <c r="A66" s="318" t="s">
        <v>276</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95"/>
      <c r="AP66" s="95"/>
      <c r="AQ66" s="88"/>
    </row>
    <row r="67" spans="1:43" ht="11.25" customHeight="1" x14ac:dyDescent="0.25">
      <c r="A67" s="291" t="s">
        <v>268</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94"/>
      <c r="AP67" s="94"/>
      <c r="AQ67" s="82"/>
    </row>
    <row r="68" spans="1:43" ht="25.5" customHeight="1" x14ac:dyDescent="0.25">
      <c r="A68" s="318" t="s">
        <v>269</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95"/>
      <c r="AP68" s="95"/>
      <c r="AQ68" s="88"/>
    </row>
    <row r="69" spans="1:43" ht="12" customHeight="1" x14ac:dyDescent="0.25">
      <c r="A69" s="291" t="s">
        <v>267</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94"/>
      <c r="AP69" s="94"/>
      <c r="AQ69" s="82"/>
    </row>
    <row r="70" spans="1:43" ht="12.75" customHeight="1" x14ac:dyDescent="0.25">
      <c r="A70" s="322" t="s">
        <v>275</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1"/>
      <c r="AL70" s="321"/>
      <c r="AM70" s="321"/>
      <c r="AN70" s="321"/>
      <c r="AO70" s="95"/>
      <c r="AP70" s="95"/>
      <c r="AQ70" s="88"/>
    </row>
    <row r="71" spans="1:43" ht="12" customHeight="1" x14ac:dyDescent="0.25">
      <c r="A71" s="291" t="s">
        <v>266</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94"/>
      <c r="AP71" s="94"/>
      <c r="AQ71" s="82"/>
    </row>
    <row r="72" spans="1:43" ht="12.75" customHeight="1" thickBot="1" x14ac:dyDescent="0.3">
      <c r="A72" s="324" t="s">
        <v>274</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93"/>
      <c r="AP72" s="93"/>
      <c r="AQ72" s="88"/>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7"/>
      <c r="AN73" s="77"/>
      <c r="AO73" s="91"/>
      <c r="AP73" s="91"/>
      <c r="AQ73" s="76"/>
    </row>
    <row r="74" spans="1:43" ht="25.5" customHeight="1" x14ac:dyDescent="0.25">
      <c r="A74" s="311" t="s">
        <v>273</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10" t="s">
        <v>4</v>
      </c>
      <c r="AL74" s="310"/>
      <c r="AM74" s="310" t="s">
        <v>272</v>
      </c>
      <c r="AN74" s="310"/>
      <c r="AO74" s="90" t="s">
        <v>271</v>
      </c>
      <c r="AP74" s="90" t="s">
        <v>270</v>
      </c>
      <c r="AQ74" s="82"/>
    </row>
    <row r="75" spans="1:43" ht="25.5" customHeight="1" x14ac:dyDescent="0.25">
      <c r="A75" s="318" t="s">
        <v>269</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8"/>
      <c r="AN75" s="328"/>
      <c r="AO75" s="86"/>
      <c r="AP75" s="86"/>
      <c r="AQ75" s="88"/>
    </row>
    <row r="76" spans="1:43" ht="12" customHeight="1" x14ac:dyDescent="0.25">
      <c r="A76" s="291" t="s">
        <v>268</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329"/>
      <c r="AN76" s="329"/>
      <c r="AO76" s="89"/>
      <c r="AP76" s="89"/>
      <c r="AQ76" s="82"/>
    </row>
    <row r="77" spans="1:43" ht="12" customHeight="1" x14ac:dyDescent="0.25">
      <c r="A77" s="291" t="s">
        <v>267</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329"/>
      <c r="AN77" s="329"/>
      <c r="AO77" s="89"/>
      <c r="AP77" s="89"/>
      <c r="AQ77" s="82"/>
    </row>
    <row r="78" spans="1:43" ht="12" customHeight="1" x14ac:dyDescent="0.25">
      <c r="A78" s="291" t="s">
        <v>266</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329"/>
      <c r="AN78" s="329"/>
      <c r="AO78" s="89"/>
      <c r="AP78" s="89"/>
      <c r="AQ78" s="82"/>
    </row>
    <row r="79" spans="1:43" ht="12" customHeight="1" x14ac:dyDescent="0.25">
      <c r="A79" s="291" t="s">
        <v>265</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329"/>
      <c r="AN79" s="329"/>
      <c r="AO79" s="89"/>
      <c r="AP79" s="89"/>
      <c r="AQ79" s="82"/>
    </row>
    <row r="80" spans="1:43" ht="12" customHeight="1" x14ac:dyDescent="0.25">
      <c r="A80" s="291" t="s">
        <v>264</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329"/>
      <c r="AN80" s="329"/>
      <c r="AO80" s="89"/>
      <c r="AP80" s="89"/>
      <c r="AQ80" s="82"/>
    </row>
    <row r="81" spans="1:45" ht="12.75" customHeight="1" x14ac:dyDescent="0.25">
      <c r="A81" s="291" t="s">
        <v>263</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329"/>
      <c r="AN81" s="329"/>
      <c r="AO81" s="89"/>
      <c r="AP81" s="89"/>
      <c r="AQ81" s="82"/>
    </row>
    <row r="82" spans="1:45" ht="12.75" customHeight="1" x14ac:dyDescent="0.25">
      <c r="A82" s="291" t="s">
        <v>262</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329"/>
      <c r="AN82" s="329"/>
      <c r="AO82" s="89"/>
      <c r="AP82" s="89"/>
      <c r="AQ82" s="82"/>
    </row>
    <row r="83" spans="1:45" ht="12" customHeight="1" x14ac:dyDescent="0.25">
      <c r="A83" s="322" t="s">
        <v>261</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1"/>
      <c r="AL83" s="321"/>
      <c r="AM83" s="328"/>
      <c r="AN83" s="328"/>
      <c r="AO83" s="86"/>
      <c r="AP83" s="86"/>
      <c r="AQ83" s="88"/>
    </row>
    <row r="84" spans="1:45" ht="12" customHeight="1" x14ac:dyDescent="0.25">
      <c r="A84" s="322" t="s">
        <v>260</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1"/>
      <c r="AL84" s="321"/>
      <c r="AM84" s="328"/>
      <c r="AN84" s="328"/>
      <c r="AO84" s="86"/>
      <c r="AP84" s="86"/>
      <c r="AQ84" s="88"/>
    </row>
    <row r="85" spans="1:45" ht="12" customHeight="1" x14ac:dyDescent="0.25">
      <c r="A85" s="291" t="s">
        <v>259</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329"/>
      <c r="AN85" s="329"/>
      <c r="AO85" s="89"/>
      <c r="AP85" s="89"/>
      <c r="AQ85" s="76"/>
    </row>
    <row r="86" spans="1:45" ht="27.75" customHeight="1" x14ac:dyDescent="0.25">
      <c r="A86" s="318" t="s">
        <v>258</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8"/>
      <c r="AN86" s="328"/>
      <c r="AO86" s="86"/>
      <c r="AP86" s="86"/>
      <c r="AQ86" s="88"/>
    </row>
    <row r="87" spans="1:45" x14ac:dyDescent="0.25">
      <c r="A87" s="318" t="s">
        <v>257</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8"/>
      <c r="AN87" s="328"/>
      <c r="AO87" s="86"/>
      <c r="AP87" s="86"/>
      <c r="AQ87" s="88"/>
    </row>
    <row r="88" spans="1:45" ht="14.25" customHeight="1" x14ac:dyDescent="0.25">
      <c r="A88" s="334" t="s">
        <v>256</v>
      </c>
      <c r="B88" s="335"/>
      <c r="C88" s="335"/>
      <c r="D88" s="336"/>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337"/>
      <c r="AL88" s="338"/>
      <c r="AM88" s="339"/>
      <c r="AN88" s="340"/>
      <c r="AO88" s="86"/>
      <c r="AP88" s="86"/>
      <c r="AQ88" s="88"/>
    </row>
    <row r="89" spans="1:45" x14ac:dyDescent="0.25">
      <c r="A89" s="334" t="s">
        <v>255</v>
      </c>
      <c r="B89" s="335"/>
      <c r="C89" s="335"/>
      <c r="D89" s="336"/>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337"/>
      <c r="AL89" s="338"/>
      <c r="AM89" s="339"/>
      <c r="AN89" s="340"/>
      <c r="AO89" s="86"/>
      <c r="AP89" s="86"/>
      <c r="AQ89" s="76"/>
    </row>
    <row r="90" spans="1:45" ht="12" customHeight="1" thickBot="1" x14ac:dyDescent="0.3">
      <c r="A90" s="85" t="s">
        <v>254</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330"/>
      <c r="AL90" s="331"/>
      <c r="AM90" s="332"/>
      <c r="AN90" s="333"/>
      <c r="AO90" s="83"/>
      <c r="AP90" s="83"/>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252</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251</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250</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249</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85" zoomScaleSheetLayoutView="85" workbookViewId="0">
      <selection activeCell="G44" sqref="G44:H54"/>
    </sheetView>
  </sheetViews>
  <sheetFormatPr defaultRowHeight="15.75" x14ac:dyDescent="0.25"/>
  <cols>
    <col min="1" max="1" width="9.140625" style="42"/>
    <col min="2" max="2" width="37.7109375" style="42" customWidth="1"/>
    <col min="3" max="3" width="11.85546875" style="42" bestFit="1" customWidth="1"/>
    <col min="4" max="4" width="12.85546875" style="42" customWidth="1"/>
    <col min="5" max="6" width="0" style="42" hidden="1" customWidth="1"/>
    <col min="7" max="7" width="16.85546875" style="42" customWidth="1"/>
    <col min="8" max="8" width="19.285156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181" t="s">
        <v>69</v>
      </c>
    </row>
    <row r="2" spans="1:44" ht="18.75" x14ac:dyDescent="0.3">
      <c r="L2" s="182" t="s">
        <v>11</v>
      </c>
    </row>
    <row r="3" spans="1:44" ht="18.75" x14ac:dyDescent="0.3">
      <c r="L3" s="182" t="s">
        <v>68</v>
      </c>
    </row>
    <row r="4" spans="1:44" ht="18" x14ac:dyDescent="0.35">
      <c r="K4" s="182"/>
    </row>
    <row r="5" spans="1:44" ht="15.6" x14ac:dyDescent="0.3">
      <c r="A5" s="230" t="str">
        <f>'1. паспорт местоположение'!A5:C5</f>
        <v>Год раскрытия информации: 2021 год</v>
      </c>
      <c r="B5" s="230"/>
      <c r="C5" s="230"/>
      <c r="D5" s="230"/>
      <c r="E5" s="230"/>
      <c r="F5" s="230"/>
      <c r="G5" s="230"/>
      <c r="H5" s="230"/>
      <c r="I5" s="230"/>
      <c r="J5" s="230"/>
      <c r="K5" s="230"/>
      <c r="L5" s="230"/>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ht="18" x14ac:dyDescent="0.35">
      <c r="K6" s="182"/>
    </row>
    <row r="7" spans="1:44" ht="18.75" x14ac:dyDescent="0.25">
      <c r="A7" s="234" t="s">
        <v>10</v>
      </c>
      <c r="B7" s="234"/>
      <c r="C7" s="234"/>
      <c r="D7" s="234"/>
      <c r="E7" s="234"/>
      <c r="F7" s="234"/>
      <c r="G7" s="234"/>
      <c r="H7" s="234"/>
      <c r="I7" s="234"/>
      <c r="J7" s="234"/>
      <c r="K7" s="234"/>
      <c r="L7" s="234"/>
    </row>
    <row r="8" spans="1:44" ht="17.45" x14ac:dyDescent="0.3">
      <c r="A8" s="234"/>
      <c r="B8" s="234"/>
      <c r="C8" s="234"/>
      <c r="D8" s="234"/>
      <c r="E8" s="234"/>
      <c r="F8" s="234"/>
      <c r="G8" s="234"/>
      <c r="H8" s="234"/>
      <c r="I8" s="234"/>
      <c r="J8" s="234"/>
      <c r="K8" s="234"/>
      <c r="L8" s="234"/>
    </row>
    <row r="9" spans="1:44" ht="15.6" x14ac:dyDescent="0.3">
      <c r="A9" s="236" t="str">
        <f>'1. паспорт местоположение'!A9:C9</f>
        <v>Общество с ограниченной ответственностью "Краснодар Водоканал"</v>
      </c>
      <c r="B9" s="236"/>
      <c r="C9" s="236"/>
      <c r="D9" s="236"/>
      <c r="E9" s="236"/>
      <c r="F9" s="236"/>
      <c r="G9" s="236"/>
      <c r="H9" s="236"/>
      <c r="I9" s="236"/>
      <c r="J9" s="236"/>
      <c r="K9" s="236"/>
      <c r="L9" s="236"/>
    </row>
    <row r="10" spans="1:44" x14ac:dyDescent="0.25">
      <c r="A10" s="231" t="s">
        <v>9</v>
      </c>
      <c r="B10" s="231"/>
      <c r="C10" s="231"/>
      <c r="D10" s="231"/>
      <c r="E10" s="231"/>
      <c r="F10" s="231"/>
      <c r="G10" s="231"/>
      <c r="H10" s="231"/>
      <c r="I10" s="231"/>
      <c r="J10" s="231"/>
      <c r="K10" s="231"/>
      <c r="L10" s="231"/>
    </row>
    <row r="11" spans="1:44" ht="17.45" x14ac:dyDescent="0.3">
      <c r="A11" s="234"/>
      <c r="B11" s="234"/>
      <c r="C11" s="234"/>
      <c r="D11" s="234"/>
      <c r="E11" s="234"/>
      <c r="F11" s="234"/>
      <c r="G11" s="234"/>
      <c r="H11" s="234"/>
      <c r="I11" s="234"/>
      <c r="J11" s="234"/>
      <c r="K11" s="234"/>
      <c r="L11" s="234"/>
    </row>
    <row r="12" spans="1:44" ht="15.6" x14ac:dyDescent="0.3">
      <c r="A12" s="236" t="str">
        <f>'1. паспорт местоположение'!A12:C12</f>
        <v>H_KVK4</v>
      </c>
      <c r="B12" s="236"/>
      <c r="C12" s="236"/>
      <c r="D12" s="236"/>
      <c r="E12" s="236"/>
      <c r="F12" s="236"/>
      <c r="G12" s="236"/>
      <c r="H12" s="236"/>
      <c r="I12" s="236"/>
      <c r="J12" s="236"/>
      <c r="K12" s="236"/>
      <c r="L12" s="236"/>
    </row>
    <row r="13" spans="1:44" x14ac:dyDescent="0.25">
      <c r="A13" s="231" t="s">
        <v>8</v>
      </c>
      <c r="B13" s="231"/>
      <c r="C13" s="231"/>
      <c r="D13" s="231"/>
      <c r="E13" s="231"/>
      <c r="F13" s="231"/>
      <c r="G13" s="231"/>
      <c r="H13" s="231"/>
      <c r="I13" s="231"/>
      <c r="J13" s="231"/>
      <c r="K13" s="231"/>
      <c r="L13" s="231"/>
    </row>
    <row r="14" spans="1:44" ht="18" x14ac:dyDescent="0.3">
      <c r="A14" s="241"/>
      <c r="B14" s="241"/>
      <c r="C14" s="241"/>
      <c r="D14" s="241"/>
      <c r="E14" s="241"/>
      <c r="F14" s="241"/>
      <c r="G14" s="241"/>
      <c r="H14" s="241"/>
      <c r="I14" s="241"/>
      <c r="J14" s="241"/>
      <c r="K14" s="241"/>
      <c r="L14" s="241"/>
    </row>
    <row r="15" spans="1:44" ht="15.6" x14ac:dyDescent="0.3">
      <c r="A15" s="236" t="str">
        <f>'1. паспорт местоположение'!A15:C15</f>
        <v>Замена ТП в составе ТМ 160 кВа на КТП 180 кВа (в/з Восточный-1 ул. Автолюбителей КТП - 729п)</v>
      </c>
      <c r="B15" s="236"/>
      <c r="C15" s="236"/>
      <c r="D15" s="236"/>
      <c r="E15" s="236"/>
      <c r="F15" s="236"/>
      <c r="G15" s="236"/>
      <c r="H15" s="236"/>
      <c r="I15" s="236"/>
      <c r="J15" s="236"/>
      <c r="K15" s="236"/>
      <c r="L15" s="236"/>
    </row>
    <row r="16" spans="1:44" x14ac:dyDescent="0.25">
      <c r="A16" s="231" t="s">
        <v>6</v>
      </c>
      <c r="B16" s="231"/>
      <c r="C16" s="231"/>
      <c r="D16" s="231"/>
      <c r="E16" s="231"/>
      <c r="F16" s="231"/>
      <c r="G16" s="231"/>
      <c r="H16" s="231"/>
      <c r="I16" s="231"/>
      <c r="J16" s="231"/>
      <c r="K16" s="231"/>
      <c r="L16" s="231"/>
    </row>
    <row r="17" spans="1:12" ht="15.75" customHeight="1" x14ac:dyDescent="0.3">
      <c r="L17" s="174"/>
    </row>
    <row r="18" spans="1:12" ht="15.6" x14ac:dyDescent="0.3">
      <c r="K18" s="35"/>
    </row>
    <row r="19" spans="1:12" ht="15.75" customHeight="1" x14ac:dyDescent="0.25">
      <c r="A19" s="341" t="s">
        <v>454</v>
      </c>
      <c r="B19" s="341"/>
      <c r="C19" s="341"/>
      <c r="D19" s="341"/>
      <c r="E19" s="341"/>
      <c r="F19" s="341"/>
      <c r="G19" s="341"/>
      <c r="H19" s="341"/>
      <c r="I19" s="341"/>
      <c r="J19" s="341"/>
      <c r="K19" s="341"/>
      <c r="L19" s="341"/>
    </row>
    <row r="20" spans="1:12" ht="15.6" x14ac:dyDescent="0.3">
      <c r="A20" s="43"/>
      <c r="B20" s="43"/>
      <c r="C20" s="212"/>
      <c r="D20" s="212"/>
      <c r="E20" s="212"/>
      <c r="F20" s="212"/>
      <c r="G20" s="212"/>
      <c r="H20" s="212"/>
      <c r="I20" s="212"/>
      <c r="J20" s="212"/>
      <c r="K20" s="212"/>
      <c r="L20" s="212"/>
    </row>
    <row r="21" spans="1:12" ht="28.5" customHeight="1" x14ac:dyDescent="0.25">
      <c r="A21" s="342" t="s">
        <v>210</v>
      </c>
      <c r="B21" s="342" t="s">
        <v>209</v>
      </c>
      <c r="C21" s="348" t="s">
        <v>390</v>
      </c>
      <c r="D21" s="348"/>
      <c r="E21" s="348"/>
      <c r="F21" s="348"/>
      <c r="G21" s="348"/>
      <c r="H21" s="348"/>
      <c r="I21" s="343" t="s">
        <v>208</v>
      </c>
      <c r="J21" s="345" t="s">
        <v>392</v>
      </c>
      <c r="K21" s="342" t="s">
        <v>207</v>
      </c>
      <c r="L21" s="344" t="s">
        <v>391</v>
      </c>
    </row>
    <row r="22" spans="1:12" ht="58.5" customHeight="1" x14ac:dyDescent="0.25">
      <c r="A22" s="342"/>
      <c r="B22" s="342"/>
      <c r="C22" s="349" t="s">
        <v>2</v>
      </c>
      <c r="D22" s="349"/>
      <c r="E22" s="129"/>
      <c r="F22" s="130"/>
      <c r="G22" s="350" t="s">
        <v>507</v>
      </c>
      <c r="H22" s="351"/>
      <c r="I22" s="343"/>
      <c r="J22" s="346"/>
      <c r="K22" s="342"/>
      <c r="L22" s="344"/>
    </row>
    <row r="23" spans="1:12" ht="47.25" x14ac:dyDescent="0.25">
      <c r="A23" s="342"/>
      <c r="B23" s="342"/>
      <c r="C23" s="59" t="s">
        <v>206</v>
      </c>
      <c r="D23" s="59" t="s">
        <v>205</v>
      </c>
      <c r="E23" s="59" t="s">
        <v>206</v>
      </c>
      <c r="F23" s="59" t="s">
        <v>205</v>
      </c>
      <c r="G23" s="59" t="s">
        <v>206</v>
      </c>
      <c r="H23" s="59" t="s">
        <v>205</v>
      </c>
      <c r="I23" s="343"/>
      <c r="J23" s="347"/>
      <c r="K23" s="342"/>
      <c r="L23" s="344"/>
    </row>
    <row r="24" spans="1:12" ht="15.6" x14ac:dyDescent="0.3">
      <c r="A24" s="173">
        <v>1</v>
      </c>
      <c r="B24" s="173">
        <v>2</v>
      </c>
      <c r="C24" s="59">
        <v>3</v>
      </c>
      <c r="D24" s="59">
        <v>4</v>
      </c>
      <c r="E24" s="59">
        <v>5</v>
      </c>
      <c r="F24" s="59">
        <v>6</v>
      </c>
      <c r="G24" s="59">
        <v>7</v>
      </c>
      <c r="H24" s="59">
        <v>8</v>
      </c>
      <c r="I24" s="59">
        <v>9</v>
      </c>
      <c r="J24" s="59">
        <v>10</v>
      </c>
      <c r="K24" s="59">
        <v>11</v>
      </c>
      <c r="L24" s="59">
        <v>12</v>
      </c>
    </row>
    <row r="25" spans="1:12" ht="31.5" x14ac:dyDescent="0.25">
      <c r="A25" s="59">
        <v>1</v>
      </c>
      <c r="B25" s="213" t="s">
        <v>204</v>
      </c>
      <c r="C25" s="58" t="s">
        <v>343</v>
      </c>
      <c r="D25" s="58" t="s">
        <v>343</v>
      </c>
      <c r="E25" s="58" t="s">
        <v>343</v>
      </c>
      <c r="F25" s="58" t="s">
        <v>343</v>
      </c>
      <c r="G25" s="58" t="s">
        <v>503</v>
      </c>
      <c r="H25" s="58" t="s">
        <v>503</v>
      </c>
      <c r="I25" s="58">
        <v>0</v>
      </c>
      <c r="J25" s="58">
        <v>0</v>
      </c>
      <c r="K25" s="223" t="s">
        <v>504</v>
      </c>
      <c r="L25" s="68" t="s">
        <v>504</v>
      </c>
    </row>
    <row r="26" spans="1:12" ht="21.75" customHeight="1" x14ac:dyDescent="0.25">
      <c r="A26" s="59" t="s">
        <v>203</v>
      </c>
      <c r="B26" s="214" t="s">
        <v>397</v>
      </c>
      <c r="C26" s="58" t="s">
        <v>343</v>
      </c>
      <c r="D26" s="58" t="s">
        <v>343</v>
      </c>
      <c r="E26" s="58" t="s">
        <v>343</v>
      </c>
      <c r="F26" s="58" t="s">
        <v>343</v>
      </c>
      <c r="G26" s="58" t="s">
        <v>503</v>
      </c>
      <c r="H26" s="58" t="s">
        <v>503</v>
      </c>
      <c r="I26" s="58">
        <v>0</v>
      </c>
      <c r="J26" s="58">
        <v>0</v>
      </c>
      <c r="K26" s="223" t="s">
        <v>504</v>
      </c>
      <c r="L26" s="68" t="s">
        <v>504</v>
      </c>
    </row>
    <row r="27" spans="1:12" s="44" customFormat="1" ht="39" customHeight="1" x14ac:dyDescent="0.25">
      <c r="A27" s="59" t="s">
        <v>202</v>
      </c>
      <c r="B27" s="214" t="s">
        <v>399</v>
      </c>
      <c r="C27" s="58" t="s">
        <v>343</v>
      </c>
      <c r="D27" s="58" t="s">
        <v>343</v>
      </c>
      <c r="E27" s="58" t="s">
        <v>343</v>
      </c>
      <c r="F27" s="58" t="s">
        <v>343</v>
      </c>
      <c r="G27" s="58" t="s">
        <v>503</v>
      </c>
      <c r="H27" s="58" t="s">
        <v>503</v>
      </c>
      <c r="I27" s="58">
        <v>0</v>
      </c>
      <c r="J27" s="58">
        <v>0</v>
      </c>
      <c r="K27" s="223" t="s">
        <v>504</v>
      </c>
      <c r="L27" s="68" t="s">
        <v>504</v>
      </c>
    </row>
    <row r="28" spans="1:12" s="44" customFormat="1" ht="70.5" customHeight="1" x14ac:dyDescent="0.25">
      <c r="A28" s="59" t="s">
        <v>398</v>
      </c>
      <c r="B28" s="214" t="s">
        <v>403</v>
      </c>
      <c r="C28" s="58" t="s">
        <v>343</v>
      </c>
      <c r="D28" s="58" t="s">
        <v>343</v>
      </c>
      <c r="E28" s="58" t="s">
        <v>343</v>
      </c>
      <c r="F28" s="58" t="s">
        <v>343</v>
      </c>
      <c r="G28" s="58" t="s">
        <v>503</v>
      </c>
      <c r="H28" s="58" t="s">
        <v>503</v>
      </c>
      <c r="I28" s="58">
        <v>0</v>
      </c>
      <c r="J28" s="58">
        <v>0</v>
      </c>
      <c r="K28" s="223" t="s">
        <v>504</v>
      </c>
      <c r="L28" s="68" t="s">
        <v>504</v>
      </c>
    </row>
    <row r="29" spans="1:12" s="44" customFormat="1" ht="54" customHeight="1" x14ac:dyDescent="0.25">
      <c r="A29" s="59" t="s">
        <v>201</v>
      </c>
      <c r="B29" s="214" t="s">
        <v>402</v>
      </c>
      <c r="C29" s="58" t="s">
        <v>343</v>
      </c>
      <c r="D29" s="58" t="s">
        <v>343</v>
      </c>
      <c r="E29" s="58" t="s">
        <v>343</v>
      </c>
      <c r="F29" s="58" t="s">
        <v>343</v>
      </c>
      <c r="G29" s="58" t="s">
        <v>503</v>
      </c>
      <c r="H29" s="58" t="s">
        <v>503</v>
      </c>
      <c r="I29" s="58">
        <v>0</v>
      </c>
      <c r="J29" s="58">
        <v>0</v>
      </c>
      <c r="K29" s="223" t="s">
        <v>504</v>
      </c>
      <c r="L29" s="68" t="s">
        <v>504</v>
      </c>
    </row>
    <row r="30" spans="1:12" s="44" customFormat="1" ht="42" customHeight="1" x14ac:dyDescent="0.25">
      <c r="A30" s="59" t="s">
        <v>200</v>
      </c>
      <c r="B30" s="214" t="s">
        <v>404</v>
      </c>
      <c r="C30" s="58" t="s">
        <v>343</v>
      </c>
      <c r="D30" s="58" t="s">
        <v>343</v>
      </c>
      <c r="E30" s="58" t="s">
        <v>343</v>
      </c>
      <c r="F30" s="58" t="s">
        <v>343</v>
      </c>
      <c r="G30" s="58" t="s">
        <v>503</v>
      </c>
      <c r="H30" s="58" t="s">
        <v>503</v>
      </c>
      <c r="I30" s="58">
        <v>0</v>
      </c>
      <c r="J30" s="58">
        <v>0</v>
      </c>
      <c r="K30" s="223" t="s">
        <v>504</v>
      </c>
      <c r="L30" s="68" t="s">
        <v>504</v>
      </c>
    </row>
    <row r="31" spans="1:12" s="44" customFormat="1" ht="37.5" customHeight="1" x14ac:dyDescent="0.25">
      <c r="A31" s="59" t="s">
        <v>199</v>
      </c>
      <c r="B31" s="215" t="s">
        <v>400</v>
      </c>
      <c r="C31" s="58" t="s">
        <v>343</v>
      </c>
      <c r="D31" s="58" t="s">
        <v>343</v>
      </c>
      <c r="E31" s="58" t="s">
        <v>343</v>
      </c>
      <c r="F31" s="58" t="s">
        <v>343</v>
      </c>
      <c r="G31" s="58" t="s">
        <v>503</v>
      </c>
      <c r="H31" s="58" t="s">
        <v>503</v>
      </c>
      <c r="I31" s="58">
        <v>0</v>
      </c>
      <c r="J31" s="58">
        <v>0</v>
      </c>
      <c r="K31" s="223" t="s">
        <v>504</v>
      </c>
      <c r="L31" s="68" t="s">
        <v>504</v>
      </c>
    </row>
    <row r="32" spans="1:12" s="44" customFormat="1" ht="31.5" x14ac:dyDescent="0.25">
      <c r="A32" s="59" t="s">
        <v>197</v>
      </c>
      <c r="B32" s="215" t="s">
        <v>405</v>
      </c>
      <c r="C32" s="58" t="s">
        <v>343</v>
      </c>
      <c r="D32" s="58" t="s">
        <v>343</v>
      </c>
      <c r="E32" s="58" t="s">
        <v>343</v>
      </c>
      <c r="F32" s="58" t="s">
        <v>343</v>
      </c>
      <c r="G32" s="58" t="s">
        <v>503</v>
      </c>
      <c r="H32" s="58" t="s">
        <v>503</v>
      </c>
      <c r="I32" s="58">
        <v>0</v>
      </c>
      <c r="J32" s="58">
        <v>0</v>
      </c>
      <c r="K32" s="223" t="s">
        <v>504</v>
      </c>
      <c r="L32" s="68" t="s">
        <v>504</v>
      </c>
    </row>
    <row r="33" spans="1:12" s="44" customFormat="1" ht="37.5" customHeight="1" x14ac:dyDescent="0.25">
      <c r="A33" s="59" t="s">
        <v>416</v>
      </c>
      <c r="B33" s="215" t="s">
        <v>339</v>
      </c>
      <c r="C33" s="58" t="s">
        <v>343</v>
      </c>
      <c r="D33" s="58" t="s">
        <v>343</v>
      </c>
      <c r="E33" s="58" t="s">
        <v>343</v>
      </c>
      <c r="F33" s="58" t="s">
        <v>343</v>
      </c>
      <c r="G33" s="58" t="s">
        <v>503</v>
      </c>
      <c r="H33" s="58" t="s">
        <v>503</v>
      </c>
      <c r="I33" s="58">
        <v>0</v>
      </c>
      <c r="J33" s="58">
        <v>0</v>
      </c>
      <c r="K33" s="223" t="s">
        <v>504</v>
      </c>
      <c r="L33" s="68" t="s">
        <v>504</v>
      </c>
    </row>
    <row r="34" spans="1:12" s="44" customFormat="1" ht="47.25" customHeight="1" x14ac:dyDescent="0.25">
      <c r="A34" s="59" t="s">
        <v>417</v>
      </c>
      <c r="B34" s="215" t="s">
        <v>409</v>
      </c>
      <c r="C34" s="58" t="s">
        <v>343</v>
      </c>
      <c r="D34" s="58" t="s">
        <v>343</v>
      </c>
      <c r="E34" s="58" t="s">
        <v>343</v>
      </c>
      <c r="F34" s="58" t="s">
        <v>343</v>
      </c>
      <c r="G34" s="58" t="s">
        <v>503</v>
      </c>
      <c r="H34" s="58" t="s">
        <v>503</v>
      </c>
      <c r="I34" s="58">
        <v>0</v>
      </c>
      <c r="J34" s="58">
        <v>0</v>
      </c>
      <c r="K34" s="223" t="s">
        <v>504</v>
      </c>
      <c r="L34" s="68" t="s">
        <v>504</v>
      </c>
    </row>
    <row r="35" spans="1:12" s="44" customFormat="1" ht="49.5" customHeight="1" x14ac:dyDescent="0.25">
      <c r="A35" s="59" t="s">
        <v>418</v>
      </c>
      <c r="B35" s="215" t="s">
        <v>198</v>
      </c>
      <c r="C35" s="58" t="s">
        <v>343</v>
      </c>
      <c r="D35" s="58" t="s">
        <v>343</v>
      </c>
      <c r="E35" s="58" t="s">
        <v>343</v>
      </c>
      <c r="F35" s="58" t="s">
        <v>343</v>
      </c>
      <c r="G35" s="58" t="s">
        <v>503</v>
      </c>
      <c r="H35" s="58" t="s">
        <v>503</v>
      </c>
      <c r="I35" s="58">
        <v>0</v>
      </c>
      <c r="J35" s="58">
        <v>0</v>
      </c>
      <c r="K35" s="223" t="s">
        <v>504</v>
      </c>
      <c r="L35" s="68" t="s">
        <v>504</v>
      </c>
    </row>
    <row r="36" spans="1:12" ht="37.5" customHeight="1" x14ac:dyDescent="0.25">
      <c r="A36" s="59" t="s">
        <v>419</v>
      </c>
      <c r="B36" s="215" t="s">
        <v>401</v>
      </c>
      <c r="C36" s="58" t="s">
        <v>343</v>
      </c>
      <c r="D36" s="58" t="s">
        <v>343</v>
      </c>
      <c r="E36" s="58" t="s">
        <v>343</v>
      </c>
      <c r="F36" s="58" t="s">
        <v>343</v>
      </c>
      <c r="G36" s="58" t="s">
        <v>503</v>
      </c>
      <c r="H36" s="58" t="s">
        <v>503</v>
      </c>
      <c r="I36" s="58">
        <v>0</v>
      </c>
      <c r="J36" s="58">
        <v>0</v>
      </c>
      <c r="K36" s="223" t="s">
        <v>504</v>
      </c>
      <c r="L36" s="68" t="s">
        <v>504</v>
      </c>
    </row>
    <row r="37" spans="1:12" x14ac:dyDescent="0.25">
      <c r="A37" s="59" t="s">
        <v>420</v>
      </c>
      <c r="B37" s="215" t="s">
        <v>196</v>
      </c>
      <c r="C37" s="58" t="s">
        <v>343</v>
      </c>
      <c r="D37" s="58" t="s">
        <v>343</v>
      </c>
      <c r="E37" s="58" t="s">
        <v>343</v>
      </c>
      <c r="F37" s="58" t="s">
        <v>343</v>
      </c>
      <c r="G37" s="58" t="s">
        <v>503</v>
      </c>
      <c r="H37" s="58" t="s">
        <v>503</v>
      </c>
      <c r="I37" s="58">
        <v>0</v>
      </c>
      <c r="J37" s="58">
        <v>0</v>
      </c>
      <c r="K37" s="223" t="s">
        <v>504</v>
      </c>
      <c r="L37" s="68" t="s">
        <v>504</v>
      </c>
    </row>
    <row r="38" spans="1:12" x14ac:dyDescent="0.25">
      <c r="A38" s="59" t="s">
        <v>421</v>
      </c>
      <c r="B38" s="213" t="s">
        <v>195</v>
      </c>
      <c r="C38" s="58" t="s">
        <v>343</v>
      </c>
      <c r="D38" s="58" t="s">
        <v>343</v>
      </c>
      <c r="E38" s="58" t="s">
        <v>343</v>
      </c>
      <c r="F38" s="58" t="s">
        <v>343</v>
      </c>
      <c r="G38" s="58" t="s">
        <v>503</v>
      </c>
      <c r="H38" s="58" t="s">
        <v>503</v>
      </c>
      <c r="I38" s="58">
        <v>0</v>
      </c>
      <c r="J38" s="58">
        <v>0</v>
      </c>
      <c r="K38" s="223" t="s">
        <v>504</v>
      </c>
      <c r="L38" s="68" t="s">
        <v>504</v>
      </c>
    </row>
    <row r="39" spans="1:12" ht="63" x14ac:dyDescent="0.25">
      <c r="A39" s="59">
        <v>2</v>
      </c>
      <c r="B39" s="215" t="s">
        <v>406</v>
      </c>
      <c r="C39" s="216">
        <v>43831</v>
      </c>
      <c r="D39" s="216">
        <f>C39+90</f>
        <v>43921</v>
      </c>
      <c r="E39" s="216">
        <v>43468</v>
      </c>
      <c r="F39" s="216">
        <v>43469</v>
      </c>
      <c r="G39" s="216">
        <v>43831</v>
      </c>
      <c r="H39" s="216" t="s">
        <v>343</v>
      </c>
      <c r="I39" s="58">
        <v>0</v>
      </c>
      <c r="J39" s="58">
        <v>0</v>
      </c>
      <c r="K39" s="223" t="s">
        <v>505</v>
      </c>
      <c r="L39" s="68" t="s">
        <v>504</v>
      </c>
    </row>
    <row r="40" spans="1:12" ht="33.75" customHeight="1" x14ac:dyDescent="0.25">
      <c r="A40" s="59" t="s">
        <v>194</v>
      </c>
      <c r="B40" s="215" t="s">
        <v>408</v>
      </c>
      <c r="C40" s="216">
        <f>D39</f>
        <v>43921</v>
      </c>
      <c r="D40" s="217">
        <f>C40+30</f>
        <v>43951</v>
      </c>
      <c r="E40" s="57"/>
      <c r="F40" s="57"/>
      <c r="G40" s="216">
        <v>44070</v>
      </c>
      <c r="H40" s="217">
        <v>44070</v>
      </c>
      <c r="I40" s="58">
        <v>0</v>
      </c>
      <c r="J40" s="58">
        <v>0</v>
      </c>
      <c r="K40" s="223" t="s">
        <v>505</v>
      </c>
      <c r="L40" s="68" t="s">
        <v>504</v>
      </c>
    </row>
    <row r="41" spans="1:12" ht="63" customHeight="1" x14ac:dyDescent="0.25">
      <c r="A41" s="59" t="s">
        <v>193</v>
      </c>
      <c r="B41" s="213" t="s">
        <v>476</v>
      </c>
      <c r="C41" s="28"/>
      <c r="D41" s="154"/>
      <c r="E41" s="57"/>
      <c r="F41" s="57"/>
      <c r="G41" s="28"/>
      <c r="H41" s="154"/>
      <c r="I41" s="58">
        <v>0</v>
      </c>
      <c r="J41" s="58">
        <v>0</v>
      </c>
      <c r="K41" s="223" t="s">
        <v>505</v>
      </c>
      <c r="L41" s="68" t="s">
        <v>504</v>
      </c>
    </row>
    <row r="42" spans="1:12" ht="58.5" customHeight="1" x14ac:dyDescent="0.25">
      <c r="A42" s="59">
        <v>3</v>
      </c>
      <c r="B42" s="215" t="s">
        <v>407</v>
      </c>
      <c r="C42" s="216">
        <f>D40</f>
        <v>43951</v>
      </c>
      <c r="D42" s="217">
        <f>C42+31</f>
        <v>43982</v>
      </c>
      <c r="E42" s="57"/>
      <c r="F42" s="57"/>
      <c r="G42" s="216" t="s">
        <v>343</v>
      </c>
      <c r="H42" s="217" t="s">
        <v>343</v>
      </c>
      <c r="I42" s="58">
        <v>0</v>
      </c>
      <c r="J42" s="58">
        <v>0</v>
      </c>
      <c r="K42" s="223" t="s">
        <v>505</v>
      </c>
      <c r="L42" s="68" t="s">
        <v>504</v>
      </c>
    </row>
    <row r="43" spans="1:12" ht="34.5" customHeight="1" x14ac:dyDescent="0.25">
      <c r="A43" s="59" t="s">
        <v>192</v>
      </c>
      <c r="B43" s="215" t="s">
        <v>190</v>
      </c>
      <c r="C43" s="216">
        <f>D42</f>
        <v>43982</v>
      </c>
      <c r="D43" s="217">
        <f>C43+30</f>
        <v>44012</v>
      </c>
      <c r="E43" s="57"/>
      <c r="F43" s="57"/>
      <c r="G43" s="216" t="s">
        <v>343</v>
      </c>
      <c r="H43" s="217" t="s">
        <v>343</v>
      </c>
      <c r="I43" s="58">
        <v>0</v>
      </c>
      <c r="J43" s="58">
        <v>0</v>
      </c>
      <c r="K43" s="223" t="s">
        <v>505</v>
      </c>
      <c r="L43" s="68" t="s">
        <v>504</v>
      </c>
    </row>
    <row r="44" spans="1:12" ht="24.75" customHeight="1" x14ac:dyDescent="0.25">
      <c r="A44" s="59" t="s">
        <v>191</v>
      </c>
      <c r="B44" s="215" t="s">
        <v>188</v>
      </c>
      <c r="C44" s="216">
        <f>D43</f>
        <v>44012</v>
      </c>
      <c r="D44" s="217">
        <f>C44+31</f>
        <v>44043</v>
      </c>
      <c r="E44" s="57"/>
      <c r="F44" s="57"/>
      <c r="G44" s="216" t="s">
        <v>343</v>
      </c>
      <c r="H44" s="217" t="s">
        <v>343</v>
      </c>
      <c r="I44" s="58">
        <v>0</v>
      </c>
      <c r="J44" s="58">
        <v>0</v>
      </c>
      <c r="K44" s="223" t="s">
        <v>504</v>
      </c>
      <c r="L44" s="68" t="s">
        <v>504</v>
      </c>
    </row>
    <row r="45" spans="1:12" ht="90.75" customHeight="1" x14ac:dyDescent="0.25">
      <c r="A45" s="59" t="s">
        <v>189</v>
      </c>
      <c r="B45" s="215" t="s">
        <v>412</v>
      </c>
      <c r="C45" s="216">
        <f>D44</f>
        <v>44043</v>
      </c>
      <c r="D45" s="217">
        <f>C45+31</f>
        <v>44074</v>
      </c>
      <c r="E45" s="57"/>
      <c r="F45" s="57"/>
      <c r="G45" s="216" t="s">
        <v>343</v>
      </c>
      <c r="H45" s="217" t="s">
        <v>343</v>
      </c>
      <c r="I45" s="58">
        <v>0</v>
      </c>
      <c r="J45" s="58">
        <v>0</v>
      </c>
      <c r="K45" s="223" t="s">
        <v>504</v>
      </c>
      <c r="L45" s="68" t="s">
        <v>504</v>
      </c>
    </row>
    <row r="46" spans="1:12" ht="167.25" customHeight="1" x14ac:dyDescent="0.25">
      <c r="A46" s="59" t="s">
        <v>187</v>
      </c>
      <c r="B46" s="215" t="s">
        <v>410</v>
      </c>
      <c r="C46" s="216">
        <f>D45</f>
        <v>44074</v>
      </c>
      <c r="D46" s="217">
        <f>C46+30</f>
        <v>44104</v>
      </c>
      <c r="E46" s="57"/>
      <c r="F46" s="57"/>
      <c r="G46" s="216" t="s">
        <v>343</v>
      </c>
      <c r="H46" s="217" t="s">
        <v>343</v>
      </c>
      <c r="I46" s="58">
        <v>0</v>
      </c>
      <c r="J46" s="58">
        <v>0</v>
      </c>
      <c r="K46" s="223" t="s">
        <v>504</v>
      </c>
      <c r="L46" s="68" t="s">
        <v>504</v>
      </c>
    </row>
    <row r="47" spans="1:12" ht="30.75" customHeight="1" x14ac:dyDescent="0.25">
      <c r="A47" s="59" t="s">
        <v>185</v>
      </c>
      <c r="B47" s="215" t="s">
        <v>186</v>
      </c>
      <c r="C47" s="216">
        <f>D46</f>
        <v>44104</v>
      </c>
      <c r="D47" s="217">
        <f>C47+31</f>
        <v>44135</v>
      </c>
      <c r="E47" s="57"/>
      <c r="F47" s="57"/>
      <c r="G47" s="216" t="s">
        <v>343</v>
      </c>
      <c r="H47" s="217" t="s">
        <v>343</v>
      </c>
      <c r="I47" s="58">
        <v>0</v>
      </c>
      <c r="J47" s="58">
        <v>0</v>
      </c>
      <c r="K47" s="223" t="s">
        <v>504</v>
      </c>
      <c r="L47" s="68" t="s">
        <v>504</v>
      </c>
    </row>
    <row r="48" spans="1:12" ht="37.5" customHeight="1" x14ac:dyDescent="0.25">
      <c r="A48" s="59" t="s">
        <v>422</v>
      </c>
      <c r="B48" s="213" t="s">
        <v>184</v>
      </c>
      <c r="C48" s="28"/>
      <c r="D48" s="154"/>
      <c r="E48" s="57"/>
      <c r="F48" s="57"/>
      <c r="G48" s="216" t="s">
        <v>343</v>
      </c>
      <c r="H48" s="217" t="s">
        <v>343</v>
      </c>
      <c r="I48" s="58">
        <v>0</v>
      </c>
      <c r="J48" s="58">
        <v>0</v>
      </c>
      <c r="K48" s="223" t="s">
        <v>343</v>
      </c>
      <c r="L48" s="68" t="s">
        <v>343</v>
      </c>
    </row>
    <row r="49" spans="1:12" ht="35.25" customHeight="1" x14ac:dyDescent="0.25">
      <c r="A49" s="59">
        <v>4</v>
      </c>
      <c r="B49" s="215" t="s">
        <v>182</v>
      </c>
      <c r="C49" s="216">
        <f>D47</f>
        <v>44135</v>
      </c>
      <c r="D49" s="217">
        <f>C49+30</f>
        <v>44165</v>
      </c>
      <c r="E49" s="57"/>
      <c r="F49" s="57"/>
      <c r="G49" s="216" t="s">
        <v>343</v>
      </c>
      <c r="H49" s="217" t="s">
        <v>343</v>
      </c>
      <c r="I49" s="58">
        <v>0</v>
      </c>
      <c r="J49" s="58">
        <v>0</v>
      </c>
      <c r="K49" s="223" t="s">
        <v>504</v>
      </c>
      <c r="L49" s="68" t="s">
        <v>504</v>
      </c>
    </row>
    <row r="50" spans="1:12" ht="86.25" customHeight="1" x14ac:dyDescent="0.25">
      <c r="A50" s="59" t="s">
        <v>183</v>
      </c>
      <c r="B50" s="215" t="s">
        <v>411</v>
      </c>
      <c r="C50" s="216">
        <f>C49</f>
        <v>44135</v>
      </c>
      <c r="D50" s="217">
        <f>D49</f>
        <v>44165</v>
      </c>
      <c r="E50" s="57"/>
      <c r="F50" s="57"/>
      <c r="G50" s="216" t="s">
        <v>343</v>
      </c>
      <c r="H50" s="217" t="s">
        <v>343</v>
      </c>
      <c r="I50" s="58">
        <v>0</v>
      </c>
      <c r="J50" s="58">
        <v>0</v>
      </c>
      <c r="K50" s="223" t="s">
        <v>504</v>
      </c>
      <c r="L50" s="68" t="s">
        <v>504</v>
      </c>
    </row>
    <row r="51" spans="1:12" ht="77.25" customHeight="1" x14ac:dyDescent="0.25">
      <c r="A51" s="59" t="s">
        <v>181</v>
      </c>
      <c r="B51" s="215" t="s">
        <v>413</v>
      </c>
      <c r="C51" s="216">
        <f>C50</f>
        <v>44135</v>
      </c>
      <c r="D51" s="217">
        <f>D50</f>
        <v>44165</v>
      </c>
      <c r="E51" s="57"/>
      <c r="F51" s="57"/>
      <c r="G51" s="216" t="s">
        <v>343</v>
      </c>
      <c r="H51" s="217" t="s">
        <v>343</v>
      </c>
      <c r="I51" s="58">
        <v>0</v>
      </c>
      <c r="J51" s="58">
        <v>0</v>
      </c>
      <c r="K51" s="223" t="s">
        <v>504</v>
      </c>
      <c r="L51" s="68" t="s">
        <v>504</v>
      </c>
    </row>
    <row r="52" spans="1:12" ht="71.25" customHeight="1" x14ac:dyDescent="0.25">
      <c r="A52" s="59" t="s">
        <v>179</v>
      </c>
      <c r="B52" s="215" t="s">
        <v>180</v>
      </c>
      <c r="C52" s="28"/>
      <c r="D52" s="154"/>
      <c r="E52" s="57"/>
      <c r="F52" s="57"/>
      <c r="G52" s="216" t="s">
        <v>343</v>
      </c>
      <c r="H52" s="217" t="s">
        <v>343</v>
      </c>
      <c r="I52" s="58">
        <v>0</v>
      </c>
      <c r="J52" s="58">
        <v>0</v>
      </c>
      <c r="K52" s="223" t="s">
        <v>504</v>
      </c>
      <c r="L52" s="68" t="s">
        <v>504</v>
      </c>
    </row>
    <row r="53" spans="1:12" ht="48" customHeight="1" x14ac:dyDescent="0.25">
      <c r="A53" s="59" t="s">
        <v>177</v>
      </c>
      <c r="B53" s="137" t="s">
        <v>414</v>
      </c>
      <c r="C53" s="216">
        <f>D51</f>
        <v>44165</v>
      </c>
      <c r="D53" s="217">
        <f>C53+30</f>
        <v>44195</v>
      </c>
      <c r="E53" s="57"/>
      <c r="F53" s="57"/>
      <c r="G53" s="216" t="s">
        <v>343</v>
      </c>
      <c r="H53" s="217" t="s">
        <v>343</v>
      </c>
      <c r="I53" s="58">
        <v>0</v>
      </c>
      <c r="J53" s="58">
        <v>0</v>
      </c>
      <c r="K53" s="223" t="s">
        <v>504</v>
      </c>
      <c r="L53" s="68" t="s">
        <v>504</v>
      </c>
    </row>
    <row r="54" spans="1:12" ht="46.5" customHeight="1" x14ac:dyDescent="0.25">
      <c r="A54" s="59" t="s">
        <v>415</v>
      </c>
      <c r="B54" s="215" t="s">
        <v>178</v>
      </c>
      <c r="C54" s="216">
        <f>C53</f>
        <v>44165</v>
      </c>
      <c r="D54" s="217">
        <f>D53</f>
        <v>44195</v>
      </c>
      <c r="E54" s="57"/>
      <c r="F54" s="57"/>
      <c r="G54" s="216" t="s">
        <v>343</v>
      </c>
      <c r="H54" s="217" t="s">
        <v>343</v>
      </c>
      <c r="I54" s="58">
        <v>0</v>
      </c>
      <c r="J54" s="58">
        <v>0</v>
      </c>
      <c r="K54" s="223" t="s">
        <v>504</v>
      </c>
      <c r="L54" s="68" t="s">
        <v>504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view="pageBreakPreview" topLeftCell="A40" zoomScale="70" zoomScaleNormal="70" zoomScaleSheetLayoutView="70" workbookViewId="0">
      <selection activeCell="AO23" sqref="AO23"/>
    </sheetView>
  </sheetViews>
  <sheetFormatPr defaultColWidth="9.140625" defaultRowHeight="15.75" x14ac:dyDescent="0.25"/>
  <cols>
    <col min="1" max="1" width="9.140625" style="164"/>
    <col min="2" max="2" width="57.85546875" style="164" customWidth="1"/>
    <col min="3" max="3" width="13" style="164" customWidth="1"/>
    <col min="4" max="4" width="17.85546875" style="164" customWidth="1"/>
    <col min="5" max="5" width="20.42578125" style="164" customWidth="1"/>
    <col min="6" max="6" width="18.7109375" style="164" hidden="1" customWidth="1"/>
    <col min="7" max="7" width="12.85546875" style="164" customWidth="1"/>
    <col min="8" max="8" width="6.5703125" style="164" hidden="1" customWidth="1"/>
    <col min="9" max="9" width="5.42578125" style="164" hidden="1" customWidth="1"/>
    <col min="10" max="10" width="8.140625" style="164" hidden="1" customWidth="1"/>
    <col min="11" max="11" width="5.28515625" style="164" hidden="1" customWidth="1"/>
    <col min="12" max="12" width="6.7109375" style="164" hidden="1" customWidth="1"/>
    <col min="13" max="13" width="5.28515625" style="164" hidden="1" customWidth="1"/>
    <col min="14" max="14" width="8.5703125" style="164" hidden="1" customWidth="1"/>
    <col min="15" max="15" width="6.140625" style="164" hidden="1" customWidth="1"/>
    <col min="16" max="17" width="9.28515625" style="164" hidden="1" customWidth="1"/>
    <col min="18" max="19" width="6.140625" style="164" hidden="1" customWidth="1"/>
    <col min="20" max="20" width="8.140625" style="164" customWidth="1"/>
    <col min="21" max="21" width="9.42578125" style="164" customWidth="1"/>
    <col min="22" max="22" width="9.28515625" style="164" bestFit="1" customWidth="1"/>
    <col min="23" max="23" width="6.85546875" style="164" bestFit="1" customWidth="1"/>
    <col min="24" max="26" width="5.28515625" style="164" bestFit="1" customWidth="1"/>
    <col min="27" max="27" width="6.140625" style="164" bestFit="1" customWidth="1"/>
    <col min="28" max="39" width="5.28515625" style="164" hidden="1" customWidth="1"/>
    <col min="40" max="40" width="6.7109375" style="164" bestFit="1" customWidth="1"/>
    <col min="41" max="41" width="16.7109375" style="164" customWidth="1"/>
    <col min="42" max="16384" width="9.140625" style="164"/>
  </cols>
  <sheetData>
    <row r="1" spans="1:41" ht="18.75" x14ac:dyDescent="0.25">
      <c r="AO1" s="181" t="s">
        <v>69</v>
      </c>
    </row>
    <row r="2" spans="1:41" ht="18.75" x14ac:dyDescent="0.25">
      <c r="AO2" s="181" t="s">
        <v>11</v>
      </c>
    </row>
    <row r="3" spans="1:41" ht="18.75" x14ac:dyDescent="0.25">
      <c r="AO3" s="181" t="s">
        <v>68</v>
      </c>
    </row>
    <row r="4" spans="1:41" ht="18.75" customHeight="1" x14ac:dyDescent="0.3">
      <c r="A4" s="230" t="str">
        <f>'1. паспорт местоположение'!A5:C5</f>
        <v>Год раскрытия информации: 2021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ht="18" x14ac:dyDescent="0.3">
      <c r="AO5" s="181"/>
    </row>
    <row r="6" spans="1:41" ht="18.75" x14ac:dyDescent="0.25">
      <c r="A6" s="234" t="s">
        <v>10</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ht="17.45" x14ac:dyDescent="0.3">
      <c r="A7" s="184"/>
      <c r="B7" s="184"/>
      <c r="C7" s="184"/>
      <c r="D7" s="184"/>
      <c r="E7" s="184"/>
      <c r="F7" s="184"/>
      <c r="G7" s="184"/>
      <c r="H7" s="184"/>
      <c r="I7" s="184"/>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row>
    <row r="8" spans="1:41" ht="15.6" x14ac:dyDescent="0.3">
      <c r="A8" s="236" t="str">
        <f>'1. паспорт местоположение'!A9:C9</f>
        <v>Общество с ограниченной ответственностью "Краснодар Водоканал"</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ht="18.75" customHeight="1" x14ac:dyDescent="0.25">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1" ht="17.45" x14ac:dyDescent="0.3">
      <c r="A10" s="184"/>
      <c r="B10" s="184"/>
      <c r="C10" s="184"/>
      <c r="D10" s="184"/>
      <c r="E10" s="184"/>
      <c r="F10" s="184"/>
      <c r="G10" s="184"/>
      <c r="H10" s="184"/>
      <c r="I10" s="184"/>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row>
    <row r="11" spans="1:41" ht="15.6" x14ac:dyDescent="0.3">
      <c r="A11" s="236" t="str">
        <f>'1. паспорт местоположение'!A12:C12</f>
        <v>H_KVK4</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row>
    <row r="13" spans="1:41" ht="16.5" customHeight="1" x14ac:dyDescent="0.3">
      <c r="A13" s="10"/>
      <c r="B13" s="10"/>
      <c r="C13" s="10"/>
      <c r="D13" s="10"/>
      <c r="E13" s="10"/>
      <c r="F13" s="10"/>
      <c r="G13" s="10"/>
      <c r="H13" s="10"/>
      <c r="I13" s="10"/>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row>
    <row r="14" spans="1:41" ht="15.6" x14ac:dyDescent="0.3">
      <c r="A14" s="236" t="str">
        <f>'1. паспорт местоположение'!A15:C15</f>
        <v>Замена ТП в составе ТМ 160 кВа на КТП 180 кВа (в/з Восточный-1 ул. Автолюбителей КТП - 729п)</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row>
    <row r="15" spans="1:41" ht="15.75" customHeight="1"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ht="15.6" x14ac:dyDescent="0.3">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row>
    <row r="18" spans="1:44" x14ac:dyDescent="0.25">
      <c r="A18" s="357" t="s">
        <v>455</v>
      </c>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row>
    <row r="20" spans="1:44" ht="33" customHeight="1" x14ac:dyDescent="0.25">
      <c r="A20" s="355" t="s">
        <v>176</v>
      </c>
      <c r="B20" s="355" t="s">
        <v>175</v>
      </c>
      <c r="C20" s="342" t="s">
        <v>174</v>
      </c>
      <c r="D20" s="342"/>
      <c r="E20" s="348" t="s">
        <v>173</v>
      </c>
      <c r="F20" s="348"/>
      <c r="G20" s="355" t="s">
        <v>498</v>
      </c>
      <c r="H20" s="352" t="s">
        <v>480</v>
      </c>
      <c r="I20" s="353"/>
      <c r="J20" s="353"/>
      <c r="K20" s="353"/>
      <c r="L20" s="352" t="s">
        <v>481</v>
      </c>
      <c r="M20" s="353"/>
      <c r="N20" s="353"/>
      <c r="O20" s="353"/>
      <c r="P20" s="352" t="s">
        <v>482</v>
      </c>
      <c r="Q20" s="353"/>
      <c r="R20" s="353"/>
      <c r="S20" s="353"/>
      <c r="T20" s="352" t="s">
        <v>483</v>
      </c>
      <c r="U20" s="353"/>
      <c r="V20" s="353"/>
      <c r="W20" s="353"/>
      <c r="X20" s="352" t="s">
        <v>484</v>
      </c>
      <c r="Y20" s="353"/>
      <c r="Z20" s="353"/>
      <c r="AA20" s="353"/>
      <c r="AB20" s="352" t="s">
        <v>485</v>
      </c>
      <c r="AC20" s="353"/>
      <c r="AD20" s="353"/>
      <c r="AE20" s="353"/>
      <c r="AF20" s="352" t="s">
        <v>486</v>
      </c>
      <c r="AG20" s="353"/>
      <c r="AH20" s="353"/>
      <c r="AI20" s="353"/>
      <c r="AJ20" s="352" t="s">
        <v>487</v>
      </c>
      <c r="AK20" s="353"/>
      <c r="AL20" s="353"/>
      <c r="AM20" s="353"/>
      <c r="AN20" s="358" t="s">
        <v>172</v>
      </c>
      <c r="AO20" s="359"/>
      <c r="AP20" s="218"/>
      <c r="AQ20" s="218"/>
      <c r="AR20" s="218"/>
    </row>
    <row r="21" spans="1:44" ht="99.75" customHeight="1" x14ac:dyDescent="0.25">
      <c r="A21" s="356"/>
      <c r="B21" s="356"/>
      <c r="C21" s="342"/>
      <c r="D21" s="342"/>
      <c r="E21" s="348"/>
      <c r="F21" s="348"/>
      <c r="G21" s="356"/>
      <c r="H21" s="342" t="s">
        <v>2</v>
      </c>
      <c r="I21" s="342"/>
      <c r="J21" s="342" t="s">
        <v>171</v>
      </c>
      <c r="K21" s="342"/>
      <c r="L21" s="342" t="s">
        <v>2</v>
      </c>
      <c r="M21" s="342"/>
      <c r="N21" s="342" t="s">
        <v>171</v>
      </c>
      <c r="O21" s="342"/>
      <c r="P21" s="342" t="s">
        <v>2</v>
      </c>
      <c r="Q21" s="342"/>
      <c r="R21" s="342" t="s">
        <v>171</v>
      </c>
      <c r="S21" s="342"/>
      <c r="T21" s="342" t="s">
        <v>2</v>
      </c>
      <c r="U21" s="342"/>
      <c r="V21" s="342" t="s">
        <v>12</v>
      </c>
      <c r="W21" s="342"/>
      <c r="X21" s="342" t="s">
        <v>2</v>
      </c>
      <c r="Y21" s="342"/>
      <c r="Z21" s="342" t="s">
        <v>514</v>
      </c>
      <c r="AA21" s="342"/>
      <c r="AB21" s="342" t="s">
        <v>2</v>
      </c>
      <c r="AC21" s="342"/>
      <c r="AD21" s="342" t="s">
        <v>168</v>
      </c>
      <c r="AE21" s="342"/>
      <c r="AF21" s="342" t="s">
        <v>2</v>
      </c>
      <c r="AG21" s="342"/>
      <c r="AH21" s="342" t="s">
        <v>168</v>
      </c>
      <c r="AI21" s="342"/>
      <c r="AJ21" s="342" t="s">
        <v>2</v>
      </c>
      <c r="AK21" s="342"/>
      <c r="AL21" s="342" t="s">
        <v>168</v>
      </c>
      <c r="AM21" s="342"/>
      <c r="AN21" s="360"/>
      <c r="AO21" s="361"/>
    </row>
    <row r="22" spans="1:44" ht="89.25" customHeight="1" x14ac:dyDescent="0.25">
      <c r="A22" s="349"/>
      <c r="B22" s="349"/>
      <c r="C22" s="178" t="s">
        <v>2</v>
      </c>
      <c r="D22" s="178" t="s">
        <v>12</v>
      </c>
      <c r="E22" s="54" t="s">
        <v>499</v>
      </c>
      <c r="F22" s="54" t="s">
        <v>170</v>
      </c>
      <c r="G22" s="349"/>
      <c r="H22" s="53" t="s">
        <v>440</v>
      </c>
      <c r="I22" s="53" t="s">
        <v>441</v>
      </c>
      <c r="J22" s="53" t="s">
        <v>440</v>
      </c>
      <c r="K22" s="53" t="s">
        <v>441</v>
      </c>
      <c r="L22" s="53" t="s">
        <v>440</v>
      </c>
      <c r="M22" s="53" t="s">
        <v>441</v>
      </c>
      <c r="N22" s="53" t="s">
        <v>440</v>
      </c>
      <c r="O22" s="53" t="s">
        <v>441</v>
      </c>
      <c r="P22" s="53" t="s">
        <v>440</v>
      </c>
      <c r="Q22" s="53" t="s">
        <v>441</v>
      </c>
      <c r="R22" s="53" t="s">
        <v>440</v>
      </c>
      <c r="S22" s="53" t="s">
        <v>441</v>
      </c>
      <c r="T22" s="53" t="s">
        <v>440</v>
      </c>
      <c r="U22" s="53" t="s">
        <v>441</v>
      </c>
      <c r="V22" s="53" t="s">
        <v>440</v>
      </c>
      <c r="W22" s="53" t="s">
        <v>441</v>
      </c>
      <c r="X22" s="53" t="s">
        <v>440</v>
      </c>
      <c r="Y22" s="53" t="s">
        <v>441</v>
      </c>
      <c r="Z22" s="53" t="s">
        <v>440</v>
      </c>
      <c r="AA22" s="53" t="s">
        <v>441</v>
      </c>
      <c r="AB22" s="53" t="s">
        <v>440</v>
      </c>
      <c r="AC22" s="53" t="s">
        <v>441</v>
      </c>
      <c r="AD22" s="53" t="s">
        <v>440</v>
      </c>
      <c r="AE22" s="53" t="s">
        <v>441</v>
      </c>
      <c r="AF22" s="53" t="s">
        <v>440</v>
      </c>
      <c r="AG22" s="53" t="s">
        <v>441</v>
      </c>
      <c r="AH22" s="53" t="s">
        <v>440</v>
      </c>
      <c r="AI22" s="53" t="s">
        <v>441</v>
      </c>
      <c r="AJ22" s="53" t="s">
        <v>440</v>
      </c>
      <c r="AK22" s="53" t="s">
        <v>441</v>
      </c>
      <c r="AL22" s="53" t="s">
        <v>440</v>
      </c>
      <c r="AM22" s="53" t="s">
        <v>441</v>
      </c>
      <c r="AN22" s="178" t="s">
        <v>169</v>
      </c>
      <c r="AO22" s="178" t="s">
        <v>12</v>
      </c>
    </row>
    <row r="23" spans="1:44" ht="19.5" customHeight="1" x14ac:dyDescent="0.3">
      <c r="A23" s="173">
        <v>1</v>
      </c>
      <c r="B23" s="173">
        <v>2</v>
      </c>
      <c r="C23" s="173">
        <v>3</v>
      </c>
      <c r="D23" s="173">
        <v>4</v>
      </c>
      <c r="E23" s="173">
        <v>5</v>
      </c>
      <c r="F23" s="173">
        <v>6</v>
      </c>
      <c r="G23" s="173">
        <v>7</v>
      </c>
      <c r="H23" s="173">
        <v>8</v>
      </c>
      <c r="I23" s="173">
        <v>9</v>
      </c>
      <c r="J23" s="173">
        <v>10</v>
      </c>
      <c r="K23" s="173">
        <v>11</v>
      </c>
      <c r="L23" s="173">
        <v>12</v>
      </c>
      <c r="M23" s="173">
        <v>13</v>
      </c>
      <c r="N23" s="173">
        <v>14</v>
      </c>
      <c r="O23" s="173">
        <v>15</v>
      </c>
      <c r="P23" s="173">
        <v>16</v>
      </c>
      <c r="Q23" s="173">
        <v>17</v>
      </c>
      <c r="R23" s="173">
        <v>18</v>
      </c>
      <c r="S23" s="173">
        <v>19</v>
      </c>
      <c r="T23" s="173">
        <v>20</v>
      </c>
      <c r="U23" s="173">
        <v>21</v>
      </c>
      <c r="V23" s="173">
        <v>22</v>
      </c>
      <c r="W23" s="173">
        <v>23</v>
      </c>
      <c r="X23" s="173">
        <v>24</v>
      </c>
      <c r="Y23" s="173">
        <v>25</v>
      </c>
      <c r="Z23" s="173">
        <v>26</v>
      </c>
      <c r="AA23" s="173">
        <v>27</v>
      </c>
      <c r="AB23" s="173">
        <v>28</v>
      </c>
      <c r="AC23" s="173">
        <v>29</v>
      </c>
      <c r="AD23" s="173">
        <v>30</v>
      </c>
      <c r="AE23" s="173">
        <v>31</v>
      </c>
      <c r="AF23" s="173">
        <v>32</v>
      </c>
      <c r="AG23" s="173">
        <v>33</v>
      </c>
      <c r="AH23" s="173">
        <v>34</v>
      </c>
      <c r="AI23" s="173">
        <v>35</v>
      </c>
      <c r="AJ23" s="173">
        <v>36</v>
      </c>
      <c r="AK23" s="173">
        <v>37</v>
      </c>
      <c r="AL23" s="173">
        <v>38</v>
      </c>
      <c r="AM23" s="173">
        <v>39</v>
      </c>
      <c r="AN23" s="173">
        <v>40</v>
      </c>
      <c r="AO23" s="173">
        <v>41</v>
      </c>
    </row>
    <row r="24" spans="1:44" ht="47.25" customHeight="1" x14ac:dyDescent="0.25">
      <c r="A24" s="50">
        <v>1</v>
      </c>
      <c r="B24" s="49" t="s">
        <v>167</v>
      </c>
      <c r="C24" s="156">
        <f>SUM(C25:C29)</f>
        <v>0.47595243910625384</v>
      </c>
      <c r="D24" s="156">
        <f t="shared" ref="D24:G24" si="0">SUM(D25:D29)</f>
        <v>0</v>
      </c>
      <c r="E24" s="156">
        <f>C24</f>
        <v>0.47595243910625384</v>
      </c>
      <c r="F24" s="156"/>
      <c r="G24" s="156">
        <f t="shared" si="0"/>
        <v>0</v>
      </c>
      <c r="H24" s="156">
        <f t="shared" ref="H24" si="1">SUM(H25:H29)</f>
        <v>0</v>
      </c>
      <c r="I24" s="156">
        <f t="shared" ref="I24" si="2">SUM(I25:I29)</f>
        <v>0</v>
      </c>
      <c r="J24" s="156">
        <f t="shared" ref="J24" si="3">SUM(J25:J29)</f>
        <v>0</v>
      </c>
      <c r="K24" s="156">
        <f t="shared" ref="K24" si="4">SUM(K25:K29)</f>
        <v>0</v>
      </c>
      <c r="L24" s="156">
        <f t="shared" ref="L24" si="5">SUM(L25:L29)</f>
        <v>0</v>
      </c>
      <c r="M24" s="156">
        <f t="shared" ref="M24" si="6">SUM(M25:M29)</f>
        <v>0</v>
      </c>
      <c r="N24" s="156">
        <f t="shared" ref="N24" si="7">SUM(N25:N29)</f>
        <v>0</v>
      </c>
      <c r="O24" s="156">
        <f t="shared" ref="O24" si="8">SUM(O25:O29)</f>
        <v>0</v>
      </c>
      <c r="P24" s="156">
        <f t="shared" ref="P24" si="9">SUM(P25:P29)</f>
        <v>0</v>
      </c>
      <c r="Q24" s="156">
        <f t="shared" ref="Q24" si="10">SUM(Q25:Q29)</f>
        <v>0</v>
      </c>
      <c r="R24" s="156">
        <f t="shared" ref="R24" si="11">SUM(R25:R29)</f>
        <v>0</v>
      </c>
      <c r="S24" s="156">
        <f t="shared" ref="S24" si="12">SUM(S25:S29)</f>
        <v>0</v>
      </c>
      <c r="T24" s="156">
        <f t="shared" ref="T24" si="13">SUM(T25:T29)</f>
        <v>0.47595243910625384</v>
      </c>
      <c r="U24" s="156">
        <f t="shared" ref="U24:AA24" si="14">SUM(U25:U29)</f>
        <v>4</v>
      </c>
      <c r="V24" s="156">
        <f>V27</f>
        <v>0.259218</v>
      </c>
      <c r="W24" s="156">
        <f t="shared" si="14"/>
        <v>3</v>
      </c>
      <c r="X24" s="156">
        <f t="shared" si="14"/>
        <v>0</v>
      </c>
      <c r="Y24" s="156">
        <f t="shared" si="14"/>
        <v>0</v>
      </c>
      <c r="Z24" s="156">
        <f t="shared" si="14"/>
        <v>0</v>
      </c>
      <c r="AA24" s="156">
        <f t="shared" si="14"/>
        <v>0</v>
      </c>
      <c r="AB24" s="156"/>
      <c r="AC24" s="156"/>
      <c r="AD24" s="156"/>
      <c r="AE24" s="156"/>
      <c r="AF24" s="156"/>
      <c r="AG24" s="156"/>
      <c r="AH24" s="156"/>
      <c r="AI24" s="156"/>
      <c r="AJ24" s="156"/>
      <c r="AK24" s="156"/>
      <c r="AL24" s="156"/>
      <c r="AM24" s="156"/>
      <c r="AN24" s="156">
        <f>T24</f>
        <v>0.47595243910625384</v>
      </c>
      <c r="AO24" s="156">
        <f>V24</f>
        <v>0.259218</v>
      </c>
    </row>
    <row r="25" spans="1:44" ht="24" customHeight="1" x14ac:dyDescent="0.25">
      <c r="A25" s="47" t="s">
        <v>166</v>
      </c>
      <c r="B25" s="41" t="s">
        <v>165</v>
      </c>
      <c r="C25" s="156"/>
      <c r="D25" s="156"/>
      <c r="E25" s="219"/>
      <c r="F25" s="219"/>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154"/>
    </row>
    <row r="26" spans="1:44" x14ac:dyDescent="0.25">
      <c r="A26" s="47" t="s">
        <v>164</v>
      </c>
      <c r="B26" s="41" t="s">
        <v>163</v>
      </c>
      <c r="C26" s="157"/>
      <c r="D26" s="156"/>
      <c r="E26" s="219"/>
      <c r="F26" s="219"/>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154"/>
    </row>
    <row r="27" spans="1:44" ht="31.5" x14ac:dyDescent="0.25">
      <c r="A27" s="47" t="s">
        <v>162</v>
      </c>
      <c r="B27" s="41" t="s">
        <v>396</v>
      </c>
      <c r="C27" s="157">
        <f>[1]план!$D$5</f>
        <v>0.47595243910625384</v>
      </c>
      <c r="D27" s="157">
        <v>0</v>
      </c>
      <c r="E27" s="219">
        <f>C27</f>
        <v>0.47595243910625384</v>
      </c>
      <c r="F27" s="219"/>
      <c r="G27" s="162">
        <v>0</v>
      </c>
      <c r="H27" s="52"/>
      <c r="I27" s="52"/>
      <c r="J27" s="52"/>
      <c r="K27" s="52"/>
      <c r="L27" s="52"/>
      <c r="M27" s="52"/>
      <c r="N27" s="52"/>
      <c r="O27" s="52"/>
      <c r="P27" s="52"/>
      <c r="Q27" s="52"/>
      <c r="R27" s="52"/>
      <c r="S27" s="52"/>
      <c r="T27" s="157">
        <f>[1]план!$D$5</f>
        <v>0.47595243910625384</v>
      </c>
      <c r="U27" s="163">
        <v>4</v>
      </c>
      <c r="V27" s="157">
        <v>0.259218</v>
      </c>
      <c r="W27" s="163">
        <f>W30</f>
        <v>3</v>
      </c>
      <c r="X27" s="157"/>
      <c r="Y27" s="157"/>
      <c r="Z27" s="157">
        <v>0</v>
      </c>
      <c r="AA27" s="163">
        <v>0</v>
      </c>
      <c r="AB27" s="162"/>
      <c r="AC27" s="162"/>
      <c r="AD27" s="162"/>
      <c r="AE27" s="162"/>
      <c r="AF27" s="162"/>
      <c r="AG27" s="162"/>
      <c r="AH27" s="162"/>
      <c r="AI27" s="162"/>
      <c r="AJ27" s="162"/>
      <c r="AK27" s="162"/>
      <c r="AL27" s="162"/>
      <c r="AM27" s="162"/>
      <c r="AN27" s="157">
        <f>T27</f>
        <v>0.47595243910625384</v>
      </c>
      <c r="AO27" s="157">
        <f>V27</f>
        <v>0.259218</v>
      </c>
    </row>
    <row r="28" spans="1:44" x14ac:dyDescent="0.25">
      <c r="A28" s="47" t="s">
        <v>161</v>
      </c>
      <c r="B28" s="41" t="s">
        <v>160</v>
      </c>
      <c r="C28" s="157"/>
      <c r="D28" s="157"/>
      <c r="E28" s="219"/>
      <c r="F28" s="219"/>
      <c r="G28" s="162"/>
      <c r="H28" s="162"/>
      <c r="I28" s="162"/>
      <c r="J28" s="162"/>
      <c r="K28" s="162"/>
      <c r="L28" s="162"/>
      <c r="M28" s="162"/>
      <c r="N28" s="162"/>
      <c r="O28" s="162"/>
      <c r="P28" s="162"/>
      <c r="Q28" s="162"/>
      <c r="R28" s="162"/>
      <c r="S28" s="162"/>
      <c r="T28" s="157"/>
      <c r="U28" s="163"/>
      <c r="V28" s="157"/>
      <c r="W28" s="163"/>
      <c r="X28" s="157"/>
      <c r="Y28" s="157"/>
      <c r="Z28" s="157"/>
      <c r="AA28" s="163"/>
      <c r="AB28" s="162"/>
      <c r="AC28" s="162"/>
      <c r="AD28" s="162"/>
      <c r="AE28" s="162"/>
      <c r="AF28" s="162"/>
      <c r="AG28" s="162"/>
      <c r="AH28" s="162"/>
      <c r="AI28" s="162"/>
      <c r="AJ28" s="162"/>
      <c r="AK28" s="162"/>
      <c r="AL28" s="162"/>
      <c r="AM28" s="162"/>
      <c r="AN28" s="157"/>
      <c r="AO28" s="157"/>
    </row>
    <row r="29" spans="1:44" x14ac:dyDescent="0.25">
      <c r="A29" s="47" t="s">
        <v>159</v>
      </c>
      <c r="B29" s="51" t="s">
        <v>158</v>
      </c>
      <c r="C29" s="157"/>
      <c r="D29" s="156"/>
      <c r="E29" s="219"/>
      <c r="F29" s="219"/>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154" t="s">
        <v>343</v>
      </c>
    </row>
    <row r="30" spans="1:44" ht="47.25" x14ac:dyDescent="0.25">
      <c r="A30" s="50" t="s">
        <v>64</v>
      </c>
      <c r="B30" s="49" t="s">
        <v>157</v>
      </c>
      <c r="C30" s="156">
        <f>SUM(C31:C34)</f>
        <v>0.40334952466631685</v>
      </c>
      <c r="D30" s="156">
        <f t="shared" ref="D30:S30" si="15">SUM(D31:D34)</f>
        <v>0</v>
      </c>
      <c r="E30" s="156">
        <f t="shared" si="15"/>
        <v>0.40334952466631685</v>
      </c>
      <c r="F30" s="156">
        <f t="shared" si="15"/>
        <v>0</v>
      </c>
      <c r="G30" s="156">
        <f t="shared" si="15"/>
        <v>0</v>
      </c>
      <c r="H30" s="156">
        <f t="shared" si="15"/>
        <v>0</v>
      </c>
      <c r="I30" s="156">
        <f t="shared" si="15"/>
        <v>0</v>
      </c>
      <c r="J30" s="156">
        <f t="shared" si="15"/>
        <v>0</v>
      </c>
      <c r="K30" s="156">
        <f t="shared" si="15"/>
        <v>0</v>
      </c>
      <c r="L30" s="156">
        <f t="shared" si="15"/>
        <v>0</v>
      </c>
      <c r="M30" s="156">
        <f t="shared" si="15"/>
        <v>0</v>
      </c>
      <c r="N30" s="156">
        <f t="shared" si="15"/>
        <v>0</v>
      </c>
      <c r="O30" s="156">
        <f t="shared" si="15"/>
        <v>0</v>
      </c>
      <c r="P30" s="156">
        <f t="shared" si="15"/>
        <v>0</v>
      </c>
      <c r="Q30" s="156">
        <f t="shared" si="15"/>
        <v>0</v>
      </c>
      <c r="R30" s="156">
        <f t="shared" si="15"/>
        <v>0</v>
      </c>
      <c r="S30" s="156">
        <f t="shared" si="15"/>
        <v>0</v>
      </c>
      <c r="T30" s="156">
        <f>SUM(T31:T34)</f>
        <v>0.40334952466631685</v>
      </c>
      <c r="U30" s="156">
        <v>4</v>
      </c>
      <c r="V30" s="156">
        <f>SUM(V31:V34)</f>
        <v>0.21601500000000001</v>
      </c>
      <c r="W30" s="156">
        <f>SUM(W31:W34)</f>
        <v>3</v>
      </c>
      <c r="X30" s="156"/>
      <c r="Y30" s="156"/>
      <c r="Z30" s="156">
        <f>SUM(Z31:Z34)</f>
        <v>0</v>
      </c>
      <c r="AA30" s="156">
        <f>SUM(AA31:AA34)</f>
        <v>0</v>
      </c>
      <c r="AB30" s="156"/>
      <c r="AC30" s="156"/>
      <c r="AD30" s="156"/>
      <c r="AE30" s="156"/>
      <c r="AF30" s="156"/>
      <c r="AG30" s="156"/>
      <c r="AH30" s="156"/>
      <c r="AI30" s="156"/>
      <c r="AJ30" s="156"/>
      <c r="AK30" s="156"/>
      <c r="AL30" s="156"/>
      <c r="AM30" s="156"/>
      <c r="AN30" s="156">
        <f>T30</f>
        <v>0.40334952466631685</v>
      </c>
      <c r="AO30" s="156">
        <f>V30</f>
        <v>0.21601500000000001</v>
      </c>
    </row>
    <row r="31" spans="1:44" x14ac:dyDescent="0.25">
      <c r="A31" s="50" t="s">
        <v>156</v>
      </c>
      <c r="B31" s="41" t="s">
        <v>155</v>
      </c>
      <c r="C31" s="166">
        <f>'[4]2'!$H$79</f>
        <v>6.4535923946610702E-2</v>
      </c>
      <c r="D31" s="156">
        <v>0</v>
      </c>
      <c r="E31" s="219">
        <f>C31</f>
        <v>6.4535923946610702E-2</v>
      </c>
      <c r="F31" s="219"/>
      <c r="G31" s="52"/>
      <c r="H31" s="52"/>
      <c r="I31" s="52"/>
      <c r="J31" s="52"/>
      <c r="K31" s="52"/>
      <c r="L31" s="52"/>
      <c r="M31" s="52"/>
      <c r="N31" s="52"/>
      <c r="O31" s="52"/>
      <c r="P31" s="52"/>
      <c r="Q31" s="52"/>
      <c r="R31" s="52"/>
      <c r="S31" s="52"/>
      <c r="T31" s="52">
        <f>C31</f>
        <v>6.4535923946610702E-2</v>
      </c>
      <c r="U31" s="52">
        <v>4</v>
      </c>
      <c r="V31" s="52"/>
      <c r="W31" s="52"/>
      <c r="X31" s="52"/>
      <c r="Y31" s="52"/>
      <c r="Z31" s="52"/>
      <c r="AA31" s="52"/>
      <c r="AB31" s="52"/>
      <c r="AC31" s="52"/>
      <c r="AD31" s="52"/>
      <c r="AE31" s="52"/>
      <c r="AF31" s="52"/>
      <c r="AG31" s="52"/>
      <c r="AH31" s="52"/>
      <c r="AI31" s="52"/>
      <c r="AJ31" s="52"/>
      <c r="AK31" s="52"/>
      <c r="AL31" s="52"/>
      <c r="AM31" s="52"/>
      <c r="AN31" s="156">
        <f t="shared" ref="AN31:AN34" si="16">T31</f>
        <v>6.4535923946610702E-2</v>
      </c>
      <c r="AO31" s="154"/>
    </row>
    <row r="32" spans="1:44" ht="31.5" x14ac:dyDescent="0.25">
      <c r="A32" s="50" t="s">
        <v>154</v>
      </c>
      <c r="B32" s="41" t="s">
        <v>153</v>
      </c>
      <c r="C32" s="166">
        <f>'[4]2'!$I$79</f>
        <v>0.18352403372317416</v>
      </c>
      <c r="D32" s="156">
        <v>0</v>
      </c>
      <c r="E32" s="219">
        <f t="shared" ref="E32:E34" si="17">C32</f>
        <v>0.18352403372317416</v>
      </c>
      <c r="F32" s="219"/>
      <c r="G32" s="52"/>
      <c r="H32" s="52"/>
      <c r="I32" s="52"/>
      <c r="J32" s="52"/>
      <c r="K32" s="52"/>
      <c r="L32" s="52"/>
      <c r="M32" s="52"/>
      <c r="N32" s="52"/>
      <c r="O32" s="52"/>
      <c r="P32" s="52"/>
      <c r="Q32" s="52"/>
      <c r="R32" s="52"/>
      <c r="S32" s="52"/>
      <c r="T32" s="52">
        <f t="shared" ref="T32:T34" si="18">C32</f>
        <v>0.18352403372317416</v>
      </c>
      <c r="U32" s="52">
        <v>4</v>
      </c>
      <c r="V32" s="52"/>
      <c r="W32" s="52"/>
      <c r="X32" s="52"/>
      <c r="Y32" s="52"/>
      <c r="Z32" s="52"/>
      <c r="AA32" s="52"/>
      <c r="AB32" s="52"/>
      <c r="AC32" s="52"/>
      <c r="AD32" s="52"/>
      <c r="AE32" s="52"/>
      <c r="AF32" s="52"/>
      <c r="AG32" s="52"/>
      <c r="AH32" s="52"/>
      <c r="AI32" s="52"/>
      <c r="AJ32" s="52"/>
      <c r="AK32" s="52"/>
      <c r="AL32" s="52"/>
      <c r="AM32" s="52"/>
      <c r="AN32" s="156">
        <f t="shared" si="16"/>
        <v>0.18352403372317416</v>
      </c>
      <c r="AO32" s="154"/>
    </row>
    <row r="33" spans="1:41" x14ac:dyDescent="0.25">
      <c r="A33" s="50" t="s">
        <v>152</v>
      </c>
      <c r="B33" s="41" t="s">
        <v>151</v>
      </c>
      <c r="C33" s="166">
        <f>'[4]2'!$J$79</f>
        <v>0.12100485739989505</v>
      </c>
      <c r="D33" s="156">
        <v>0</v>
      </c>
      <c r="E33" s="219">
        <f t="shared" si="17"/>
        <v>0.12100485739989505</v>
      </c>
      <c r="F33" s="219"/>
      <c r="G33" s="52"/>
      <c r="H33" s="52"/>
      <c r="I33" s="52"/>
      <c r="J33" s="52"/>
      <c r="K33" s="52"/>
      <c r="L33" s="52"/>
      <c r="M33" s="52"/>
      <c r="N33" s="52"/>
      <c r="O33" s="52"/>
      <c r="P33" s="52"/>
      <c r="Q33" s="52"/>
      <c r="R33" s="52"/>
      <c r="S33" s="52"/>
      <c r="T33" s="52">
        <f t="shared" si="18"/>
        <v>0.12100485739989505</v>
      </c>
      <c r="U33" s="52">
        <v>4</v>
      </c>
      <c r="V33" s="52">
        <f>0.216015</f>
        <v>0.21601500000000001</v>
      </c>
      <c r="W33" s="52">
        <v>3</v>
      </c>
      <c r="X33" s="52"/>
      <c r="Y33" s="52"/>
      <c r="Z33" s="52"/>
      <c r="AA33" s="52"/>
      <c r="AB33" s="52"/>
      <c r="AC33" s="52"/>
      <c r="AD33" s="52"/>
      <c r="AE33" s="52"/>
      <c r="AF33" s="52"/>
      <c r="AG33" s="52"/>
      <c r="AH33" s="52"/>
      <c r="AI33" s="52"/>
      <c r="AJ33" s="52"/>
      <c r="AK33" s="52"/>
      <c r="AL33" s="52"/>
      <c r="AM33" s="52"/>
      <c r="AN33" s="156">
        <f t="shared" si="16"/>
        <v>0.12100485739989505</v>
      </c>
      <c r="AO33" s="224">
        <f>V33</f>
        <v>0.21601500000000001</v>
      </c>
    </row>
    <row r="34" spans="1:41" x14ac:dyDescent="0.25">
      <c r="A34" s="50" t="s">
        <v>150</v>
      </c>
      <c r="B34" s="41" t="s">
        <v>149</v>
      </c>
      <c r="C34" s="220">
        <f>'[4]2'!$K$79</f>
        <v>3.4284709596636931E-2</v>
      </c>
      <c r="D34" s="220">
        <v>0</v>
      </c>
      <c r="E34" s="219">
        <f t="shared" si="17"/>
        <v>3.4284709596636931E-2</v>
      </c>
      <c r="F34" s="219"/>
      <c r="G34" s="157">
        <v>0</v>
      </c>
      <c r="H34" s="157"/>
      <c r="I34" s="157"/>
      <c r="J34" s="157"/>
      <c r="K34" s="157"/>
      <c r="L34" s="157"/>
      <c r="M34" s="157"/>
      <c r="N34" s="157"/>
      <c r="O34" s="157"/>
      <c r="P34" s="157"/>
      <c r="Q34" s="157"/>
      <c r="R34" s="157"/>
      <c r="S34" s="157"/>
      <c r="T34" s="52">
        <f t="shared" si="18"/>
        <v>3.4284709596636931E-2</v>
      </c>
      <c r="U34" s="52">
        <v>4</v>
      </c>
      <c r="V34" s="157">
        <v>0</v>
      </c>
      <c r="W34" s="163">
        <v>0</v>
      </c>
      <c r="X34" s="157"/>
      <c r="Y34" s="157"/>
      <c r="Z34" s="157">
        <v>0</v>
      </c>
      <c r="AA34" s="163">
        <v>0</v>
      </c>
      <c r="AB34" s="157"/>
      <c r="AC34" s="157"/>
      <c r="AD34" s="157"/>
      <c r="AE34" s="157"/>
      <c r="AF34" s="157"/>
      <c r="AG34" s="157"/>
      <c r="AH34" s="157"/>
      <c r="AI34" s="157"/>
      <c r="AJ34" s="157"/>
      <c r="AK34" s="157"/>
      <c r="AL34" s="157"/>
      <c r="AM34" s="157"/>
      <c r="AN34" s="156">
        <f t="shared" si="16"/>
        <v>3.4284709596636931E-2</v>
      </c>
      <c r="AO34" s="157">
        <v>0</v>
      </c>
    </row>
    <row r="35" spans="1:41" ht="31.5" x14ac:dyDescent="0.25">
      <c r="A35" s="50" t="s">
        <v>63</v>
      </c>
      <c r="B35" s="49" t="s">
        <v>148</v>
      </c>
      <c r="C35" s="156"/>
      <c r="D35" s="156"/>
      <c r="E35" s="219"/>
      <c r="F35" s="219"/>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154"/>
    </row>
    <row r="36" spans="1:41" ht="31.5" x14ac:dyDescent="0.25">
      <c r="A36" s="47" t="s">
        <v>147</v>
      </c>
      <c r="B36" s="46" t="s">
        <v>146</v>
      </c>
      <c r="C36" s="158"/>
      <c r="D36" s="156"/>
      <c r="E36" s="219"/>
      <c r="F36" s="219"/>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154"/>
    </row>
    <row r="37" spans="1:41" x14ac:dyDescent="0.25">
      <c r="A37" s="47" t="s">
        <v>145</v>
      </c>
      <c r="B37" s="46" t="s">
        <v>135</v>
      </c>
      <c r="C37" s="158">
        <v>0.18</v>
      </c>
      <c r="D37" s="158">
        <v>0</v>
      </c>
      <c r="E37" s="219">
        <f>C37</f>
        <v>0.18</v>
      </c>
      <c r="F37" s="219"/>
      <c r="G37" s="163">
        <v>0</v>
      </c>
      <c r="H37" s="52"/>
      <c r="I37" s="52"/>
      <c r="J37" s="52"/>
      <c r="K37" s="52"/>
      <c r="L37" s="52"/>
      <c r="M37" s="52"/>
      <c r="N37" s="52"/>
      <c r="O37" s="52"/>
      <c r="P37" s="52"/>
      <c r="Q37" s="52"/>
      <c r="R37" s="52"/>
      <c r="S37" s="52"/>
      <c r="T37" s="163">
        <f>[1]план!$AB$5</f>
        <v>0.18</v>
      </c>
      <c r="U37" s="163">
        <v>4</v>
      </c>
      <c r="V37" s="163">
        <v>0</v>
      </c>
      <c r="W37" s="163">
        <v>0</v>
      </c>
      <c r="X37" s="52"/>
      <c r="Y37" s="52"/>
      <c r="Z37" s="52"/>
      <c r="AA37" s="52"/>
      <c r="AB37" s="52"/>
      <c r="AC37" s="52"/>
      <c r="AD37" s="52"/>
      <c r="AE37" s="52"/>
      <c r="AF37" s="52"/>
      <c r="AG37" s="52"/>
      <c r="AH37" s="52"/>
      <c r="AI37" s="52"/>
      <c r="AJ37" s="52"/>
      <c r="AK37" s="52"/>
      <c r="AL37" s="52"/>
      <c r="AM37" s="52"/>
      <c r="AN37" s="157">
        <f>T37</f>
        <v>0.18</v>
      </c>
      <c r="AO37" s="157">
        <f>V37+Z37+AD37+AH37</f>
        <v>0</v>
      </c>
    </row>
    <row r="38" spans="1:41" x14ac:dyDescent="0.25">
      <c r="A38" s="47" t="s">
        <v>144</v>
      </c>
      <c r="B38" s="46" t="s">
        <v>133</v>
      </c>
      <c r="C38" s="158"/>
      <c r="D38" s="156"/>
      <c r="E38" s="219"/>
      <c r="F38" s="219"/>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154"/>
    </row>
    <row r="39" spans="1:41" ht="31.5" x14ac:dyDescent="0.25">
      <c r="A39" s="47" t="s">
        <v>143</v>
      </c>
      <c r="B39" s="41" t="s">
        <v>131</v>
      </c>
      <c r="C39" s="157"/>
      <c r="D39" s="156"/>
      <c r="E39" s="219"/>
      <c r="F39" s="219"/>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154"/>
    </row>
    <row r="40" spans="1:41" ht="31.5" x14ac:dyDescent="0.25">
      <c r="A40" s="47" t="s">
        <v>142</v>
      </c>
      <c r="B40" s="41" t="s">
        <v>129</v>
      </c>
      <c r="C40" s="157"/>
      <c r="D40" s="156"/>
      <c r="E40" s="219"/>
      <c r="F40" s="219"/>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154"/>
    </row>
    <row r="41" spans="1:41" x14ac:dyDescent="0.25">
      <c r="A41" s="47" t="s">
        <v>141</v>
      </c>
      <c r="B41" s="41" t="s">
        <v>127</v>
      </c>
      <c r="C41" s="157"/>
      <c r="D41" s="156"/>
      <c r="E41" s="219"/>
      <c r="F41" s="219"/>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154"/>
    </row>
    <row r="42" spans="1:41" ht="18.75" x14ac:dyDescent="0.25">
      <c r="A42" s="47" t="s">
        <v>140</v>
      </c>
      <c r="B42" s="46" t="s">
        <v>125</v>
      </c>
      <c r="C42" s="158"/>
      <c r="D42" s="156"/>
      <c r="E42" s="219"/>
      <c r="F42" s="219"/>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154"/>
    </row>
    <row r="43" spans="1:41" x14ac:dyDescent="0.25">
      <c r="A43" s="50" t="s">
        <v>62</v>
      </c>
      <c r="B43" s="49" t="s">
        <v>139</v>
      </c>
      <c r="C43" s="156"/>
      <c r="D43" s="156"/>
      <c r="E43" s="219"/>
      <c r="F43" s="219"/>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154"/>
    </row>
    <row r="44" spans="1:41" x14ac:dyDescent="0.25">
      <c r="A44" s="47" t="s">
        <v>138</v>
      </c>
      <c r="B44" s="41" t="s">
        <v>137</v>
      </c>
      <c r="C44" s="157"/>
      <c r="D44" s="156"/>
      <c r="E44" s="219"/>
      <c r="F44" s="219"/>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154"/>
    </row>
    <row r="45" spans="1:41" x14ac:dyDescent="0.25">
      <c r="A45" s="47" t="s">
        <v>136</v>
      </c>
      <c r="B45" s="41" t="s">
        <v>135</v>
      </c>
      <c r="C45" s="157">
        <f>C37</f>
        <v>0.18</v>
      </c>
      <c r="D45" s="157">
        <v>0</v>
      </c>
      <c r="E45" s="157">
        <f t="shared" ref="E45:AM45" si="19">E37</f>
        <v>0.18</v>
      </c>
      <c r="F45" s="157">
        <f t="shared" si="19"/>
        <v>0</v>
      </c>
      <c r="G45" s="157">
        <f t="shared" si="19"/>
        <v>0</v>
      </c>
      <c r="H45" s="157">
        <f t="shared" si="19"/>
        <v>0</v>
      </c>
      <c r="I45" s="157">
        <f t="shared" si="19"/>
        <v>0</v>
      </c>
      <c r="J45" s="157">
        <f t="shared" si="19"/>
        <v>0</v>
      </c>
      <c r="K45" s="157">
        <f t="shared" si="19"/>
        <v>0</v>
      </c>
      <c r="L45" s="157">
        <f t="shared" si="19"/>
        <v>0</v>
      </c>
      <c r="M45" s="157">
        <f t="shared" si="19"/>
        <v>0</v>
      </c>
      <c r="N45" s="157">
        <f t="shared" si="19"/>
        <v>0</v>
      </c>
      <c r="O45" s="157">
        <f t="shared" si="19"/>
        <v>0</v>
      </c>
      <c r="P45" s="157">
        <f t="shared" si="19"/>
        <v>0</v>
      </c>
      <c r="Q45" s="157">
        <f t="shared" si="19"/>
        <v>0</v>
      </c>
      <c r="R45" s="157">
        <f t="shared" si="19"/>
        <v>0</v>
      </c>
      <c r="S45" s="157">
        <f t="shared" si="19"/>
        <v>0</v>
      </c>
      <c r="T45" s="157">
        <f t="shared" si="19"/>
        <v>0.18</v>
      </c>
      <c r="U45" s="157">
        <f t="shared" si="19"/>
        <v>4</v>
      </c>
      <c r="V45" s="157">
        <f t="shared" si="19"/>
        <v>0</v>
      </c>
      <c r="W45" s="157">
        <f t="shared" si="19"/>
        <v>0</v>
      </c>
      <c r="X45" s="157">
        <f t="shared" si="19"/>
        <v>0</v>
      </c>
      <c r="Y45" s="157">
        <f t="shared" si="19"/>
        <v>0</v>
      </c>
      <c r="Z45" s="157">
        <f t="shared" si="19"/>
        <v>0</v>
      </c>
      <c r="AA45" s="157">
        <f t="shared" si="19"/>
        <v>0</v>
      </c>
      <c r="AB45" s="157">
        <f t="shared" si="19"/>
        <v>0</v>
      </c>
      <c r="AC45" s="157">
        <f t="shared" si="19"/>
        <v>0</v>
      </c>
      <c r="AD45" s="157">
        <f t="shared" si="19"/>
        <v>0</v>
      </c>
      <c r="AE45" s="157">
        <f t="shared" si="19"/>
        <v>0</v>
      </c>
      <c r="AF45" s="157">
        <f t="shared" si="19"/>
        <v>0</v>
      </c>
      <c r="AG45" s="157">
        <f t="shared" si="19"/>
        <v>0</v>
      </c>
      <c r="AH45" s="157">
        <f t="shared" si="19"/>
        <v>0</v>
      </c>
      <c r="AI45" s="157">
        <f t="shared" si="19"/>
        <v>0</v>
      </c>
      <c r="AJ45" s="157">
        <f t="shared" si="19"/>
        <v>0</v>
      </c>
      <c r="AK45" s="157">
        <f t="shared" si="19"/>
        <v>0</v>
      </c>
      <c r="AL45" s="157">
        <f t="shared" si="19"/>
        <v>0</v>
      </c>
      <c r="AM45" s="157">
        <f t="shared" si="19"/>
        <v>0</v>
      </c>
      <c r="AN45" s="157">
        <f>T45</f>
        <v>0.18</v>
      </c>
      <c r="AO45" s="157">
        <v>0</v>
      </c>
    </row>
    <row r="46" spans="1:41" x14ac:dyDescent="0.25">
      <c r="A46" s="47" t="s">
        <v>134</v>
      </c>
      <c r="B46" s="41" t="s">
        <v>133</v>
      </c>
      <c r="C46" s="157"/>
      <c r="D46" s="156"/>
      <c r="E46" s="219"/>
      <c r="F46" s="219"/>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154"/>
    </row>
    <row r="47" spans="1:41" ht="31.5" x14ac:dyDescent="0.25">
      <c r="A47" s="47" t="s">
        <v>132</v>
      </c>
      <c r="B47" s="41" t="s">
        <v>131</v>
      </c>
      <c r="C47" s="157"/>
      <c r="D47" s="156"/>
      <c r="E47" s="219"/>
      <c r="F47" s="219"/>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154"/>
    </row>
    <row r="48" spans="1:41" ht="31.5" x14ac:dyDescent="0.25">
      <c r="A48" s="47" t="s">
        <v>130</v>
      </c>
      <c r="B48" s="41" t="s">
        <v>129</v>
      </c>
      <c r="C48" s="157"/>
      <c r="D48" s="156"/>
      <c r="E48" s="219"/>
      <c r="F48" s="219"/>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4"/>
    </row>
    <row r="49" spans="1:41" x14ac:dyDescent="0.25">
      <c r="A49" s="47" t="s">
        <v>128</v>
      </c>
      <c r="B49" s="41" t="s">
        <v>127</v>
      </c>
      <c r="C49" s="157"/>
      <c r="D49" s="156"/>
      <c r="E49" s="219"/>
      <c r="F49" s="219"/>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4"/>
    </row>
    <row r="50" spans="1:41" ht="18.75" x14ac:dyDescent="0.25">
      <c r="A50" s="47" t="s">
        <v>126</v>
      </c>
      <c r="B50" s="46" t="s">
        <v>125</v>
      </c>
      <c r="C50" s="158"/>
      <c r="D50" s="156"/>
      <c r="E50" s="219"/>
      <c r="F50" s="219"/>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154"/>
    </row>
    <row r="51" spans="1:41" ht="35.25" customHeight="1" x14ac:dyDescent="0.25">
      <c r="A51" s="50" t="s">
        <v>60</v>
      </c>
      <c r="B51" s="49" t="s">
        <v>124</v>
      </c>
      <c r="C51" s="156"/>
      <c r="D51" s="156"/>
      <c r="E51" s="219"/>
      <c r="F51" s="219"/>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154"/>
    </row>
    <row r="52" spans="1:41" x14ac:dyDescent="0.25">
      <c r="A52" s="47" t="s">
        <v>123</v>
      </c>
      <c r="B52" s="41" t="s">
        <v>122</v>
      </c>
      <c r="C52" s="156">
        <f>C30</f>
        <v>0.40334952466631685</v>
      </c>
      <c r="D52" s="156">
        <f t="shared" ref="D52:AM52" si="20">D30</f>
        <v>0</v>
      </c>
      <c r="E52" s="156">
        <f t="shared" si="20"/>
        <v>0.40334952466631685</v>
      </c>
      <c r="F52" s="156">
        <f t="shared" si="20"/>
        <v>0</v>
      </c>
      <c r="G52" s="156">
        <f t="shared" si="20"/>
        <v>0</v>
      </c>
      <c r="H52" s="156">
        <f t="shared" si="20"/>
        <v>0</v>
      </c>
      <c r="I52" s="156">
        <f t="shared" si="20"/>
        <v>0</v>
      </c>
      <c r="J52" s="156">
        <f t="shared" si="20"/>
        <v>0</v>
      </c>
      <c r="K52" s="156">
        <f t="shared" si="20"/>
        <v>0</v>
      </c>
      <c r="L52" s="156">
        <f t="shared" si="20"/>
        <v>0</v>
      </c>
      <c r="M52" s="156">
        <f t="shared" si="20"/>
        <v>0</v>
      </c>
      <c r="N52" s="156">
        <f t="shared" si="20"/>
        <v>0</v>
      </c>
      <c r="O52" s="156">
        <f t="shared" si="20"/>
        <v>0</v>
      </c>
      <c r="P52" s="156">
        <f t="shared" si="20"/>
        <v>0</v>
      </c>
      <c r="Q52" s="156">
        <f t="shared" si="20"/>
        <v>0</v>
      </c>
      <c r="R52" s="156">
        <f t="shared" si="20"/>
        <v>0</v>
      </c>
      <c r="S52" s="156">
        <f t="shared" si="20"/>
        <v>0</v>
      </c>
      <c r="T52" s="156">
        <f t="shared" si="20"/>
        <v>0.40334952466631685</v>
      </c>
      <c r="U52" s="156">
        <f t="shared" ref="U52:AA52" si="21">U30</f>
        <v>4</v>
      </c>
      <c r="V52" s="156">
        <f t="shared" si="21"/>
        <v>0.21601500000000001</v>
      </c>
      <c r="W52" s="156">
        <f t="shared" si="21"/>
        <v>3</v>
      </c>
      <c r="X52" s="156">
        <f t="shared" si="21"/>
        <v>0</v>
      </c>
      <c r="Y52" s="156">
        <f t="shared" si="21"/>
        <v>0</v>
      </c>
      <c r="Z52" s="156">
        <f t="shared" si="21"/>
        <v>0</v>
      </c>
      <c r="AA52" s="156">
        <f t="shared" si="21"/>
        <v>0</v>
      </c>
      <c r="AB52" s="156">
        <f t="shared" si="20"/>
        <v>0</v>
      </c>
      <c r="AC52" s="156">
        <f t="shared" si="20"/>
        <v>0</v>
      </c>
      <c r="AD52" s="156">
        <f t="shared" si="20"/>
        <v>0</v>
      </c>
      <c r="AE52" s="156">
        <f t="shared" si="20"/>
        <v>0</v>
      </c>
      <c r="AF52" s="156">
        <f t="shared" si="20"/>
        <v>0</v>
      </c>
      <c r="AG52" s="156">
        <f t="shared" si="20"/>
        <v>0</v>
      </c>
      <c r="AH52" s="156">
        <f t="shared" si="20"/>
        <v>0</v>
      </c>
      <c r="AI52" s="156">
        <f t="shared" si="20"/>
        <v>0</v>
      </c>
      <c r="AJ52" s="156">
        <f t="shared" si="20"/>
        <v>0</v>
      </c>
      <c r="AK52" s="156">
        <f t="shared" si="20"/>
        <v>0</v>
      </c>
      <c r="AL52" s="156">
        <f t="shared" si="20"/>
        <v>0</v>
      </c>
      <c r="AM52" s="156">
        <f t="shared" si="20"/>
        <v>0</v>
      </c>
      <c r="AN52" s="156">
        <f>T52</f>
        <v>0.40334952466631685</v>
      </c>
      <c r="AO52" s="156">
        <v>0</v>
      </c>
    </row>
    <row r="53" spans="1:41" x14ac:dyDescent="0.25">
      <c r="A53" s="47" t="s">
        <v>121</v>
      </c>
      <c r="B53" s="41" t="s">
        <v>115</v>
      </c>
      <c r="C53" s="157"/>
      <c r="D53" s="156"/>
      <c r="E53" s="219"/>
      <c r="F53" s="219"/>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154"/>
    </row>
    <row r="54" spans="1:41" x14ac:dyDescent="0.25">
      <c r="A54" s="47" t="s">
        <v>120</v>
      </c>
      <c r="B54" s="46" t="s">
        <v>114</v>
      </c>
      <c r="C54" s="158">
        <f>C37</f>
        <v>0.18</v>
      </c>
      <c r="D54" s="158">
        <f t="shared" ref="D54:AO54" si="22">D37</f>
        <v>0</v>
      </c>
      <c r="E54" s="158">
        <f t="shared" si="22"/>
        <v>0.18</v>
      </c>
      <c r="F54" s="158">
        <f t="shared" si="22"/>
        <v>0</v>
      </c>
      <c r="G54" s="158">
        <f t="shared" si="22"/>
        <v>0</v>
      </c>
      <c r="H54" s="158">
        <f t="shared" si="22"/>
        <v>0</v>
      </c>
      <c r="I54" s="158">
        <f t="shared" si="22"/>
        <v>0</v>
      </c>
      <c r="J54" s="158">
        <f t="shared" si="22"/>
        <v>0</v>
      </c>
      <c r="K54" s="158">
        <f t="shared" si="22"/>
        <v>0</v>
      </c>
      <c r="L54" s="158">
        <f t="shared" si="22"/>
        <v>0</v>
      </c>
      <c r="M54" s="158">
        <f t="shared" si="22"/>
        <v>0</v>
      </c>
      <c r="N54" s="158">
        <f t="shared" si="22"/>
        <v>0</v>
      </c>
      <c r="O54" s="158">
        <f t="shared" si="22"/>
        <v>0</v>
      </c>
      <c r="P54" s="158">
        <f t="shared" si="22"/>
        <v>0</v>
      </c>
      <c r="Q54" s="158">
        <f t="shared" si="22"/>
        <v>0</v>
      </c>
      <c r="R54" s="158">
        <f t="shared" si="22"/>
        <v>0</v>
      </c>
      <c r="S54" s="158">
        <f t="shared" si="22"/>
        <v>0</v>
      </c>
      <c r="T54" s="158">
        <f t="shared" si="22"/>
        <v>0.18</v>
      </c>
      <c r="U54" s="158">
        <f t="shared" si="22"/>
        <v>4</v>
      </c>
      <c r="V54" s="158">
        <f t="shared" si="22"/>
        <v>0</v>
      </c>
      <c r="W54" s="158">
        <f t="shared" si="22"/>
        <v>0</v>
      </c>
      <c r="X54" s="158">
        <f t="shared" si="22"/>
        <v>0</v>
      </c>
      <c r="Y54" s="158">
        <f t="shared" si="22"/>
        <v>0</v>
      </c>
      <c r="Z54" s="158">
        <f t="shared" si="22"/>
        <v>0</v>
      </c>
      <c r="AA54" s="158">
        <f t="shared" si="22"/>
        <v>0</v>
      </c>
      <c r="AB54" s="158">
        <f t="shared" si="22"/>
        <v>0</v>
      </c>
      <c r="AC54" s="158">
        <f t="shared" si="22"/>
        <v>0</v>
      </c>
      <c r="AD54" s="158">
        <f t="shared" si="22"/>
        <v>0</v>
      </c>
      <c r="AE54" s="158">
        <f t="shared" si="22"/>
        <v>0</v>
      </c>
      <c r="AF54" s="158">
        <f t="shared" si="22"/>
        <v>0</v>
      </c>
      <c r="AG54" s="158">
        <f t="shared" si="22"/>
        <v>0</v>
      </c>
      <c r="AH54" s="158">
        <f t="shared" si="22"/>
        <v>0</v>
      </c>
      <c r="AI54" s="158">
        <f t="shared" si="22"/>
        <v>0</v>
      </c>
      <c r="AJ54" s="158">
        <f t="shared" si="22"/>
        <v>0</v>
      </c>
      <c r="AK54" s="158">
        <f t="shared" si="22"/>
        <v>0</v>
      </c>
      <c r="AL54" s="158">
        <f t="shared" si="22"/>
        <v>0</v>
      </c>
      <c r="AM54" s="158">
        <f t="shared" si="22"/>
        <v>0</v>
      </c>
      <c r="AN54" s="158">
        <f>T54</f>
        <v>0.18</v>
      </c>
      <c r="AO54" s="158">
        <f t="shared" si="22"/>
        <v>0</v>
      </c>
    </row>
    <row r="55" spans="1:41" x14ac:dyDescent="0.25">
      <c r="A55" s="47" t="s">
        <v>119</v>
      </c>
      <c r="B55" s="46" t="s">
        <v>113</v>
      </c>
      <c r="C55" s="158"/>
      <c r="D55" s="156"/>
      <c r="E55" s="219"/>
      <c r="F55" s="219"/>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4"/>
    </row>
    <row r="56" spans="1:41" x14ac:dyDescent="0.25">
      <c r="A56" s="47" t="s">
        <v>118</v>
      </c>
      <c r="B56" s="46" t="s">
        <v>112</v>
      </c>
      <c r="C56" s="158"/>
      <c r="D56" s="156"/>
      <c r="E56" s="219"/>
      <c r="F56" s="219"/>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154"/>
    </row>
    <row r="57" spans="1:41" ht="18.75" x14ac:dyDescent="0.25">
      <c r="A57" s="47" t="s">
        <v>117</v>
      </c>
      <c r="B57" s="46" t="s">
        <v>111</v>
      </c>
      <c r="C57" s="158"/>
      <c r="D57" s="156"/>
      <c r="E57" s="219"/>
      <c r="F57" s="219"/>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154"/>
    </row>
    <row r="58" spans="1:41" ht="36.75" customHeight="1" x14ac:dyDescent="0.25">
      <c r="A58" s="50" t="s">
        <v>59</v>
      </c>
      <c r="B58" s="60" t="s">
        <v>218</v>
      </c>
      <c r="C58" s="158"/>
      <c r="D58" s="156"/>
      <c r="E58" s="219"/>
      <c r="F58" s="219"/>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154"/>
    </row>
    <row r="59" spans="1:41" x14ac:dyDescent="0.25">
      <c r="A59" s="50" t="s">
        <v>57</v>
      </c>
      <c r="B59" s="49" t="s">
        <v>116</v>
      </c>
      <c r="C59" s="156"/>
      <c r="D59" s="156"/>
      <c r="E59" s="219"/>
      <c r="F59" s="219"/>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154"/>
    </row>
    <row r="60" spans="1:41" x14ac:dyDescent="0.25">
      <c r="A60" s="47" t="s">
        <v>212</v>
      </c>
      <c r="B60" s="48" t="s">
        <v>137</v>
      </c>
      <c r="C60" s="159"/>
      <c r="D60" s="156"/>
      <c r="E60" s="219"/>
      <c r="F60" s="219"/>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4"/>
    </row>
    <row r="61" spans="1:41" x14ac:dyDescent="0.25">
      <c r="A61" s="47" t="s">
        <v>213</v>
      </c>
      <c r="B61" s="48" t="s">
        <v>135</v>
      </c>
      <c r="C61" s="159"/>
      <c r="D61" s="156"/>
      <c r="E61" s="219"/>
      <c r="F61" s="219"/>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4"/>
    </row>
    <row r="62" spans="1:41" x14ac:dyDescent="0.25">
      <c r="A62" s="47" t="s">
        <v>214</v>
      </c>
      <c r="B62" s="48" t="s">
        <v>133</v>
      </c>
      <c r="C62" s="159"/>
      <c r="D62" s="156"/>
      <c r="E62" s="219"/>
      <c r="F62" s="219"/>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4"/>
    </row>
    <row r="63" spans="1:41" x14ac:dyDescent="0.25">
      <c r="A63" s="47" t="s">
        <v>215</v>
      </c>
      <c r="B63" s="48" t="s">
        <v>217</v>
      </c>
      <c r="C63" s="159"/>
      <c r="D63" s="156"/>
      <c r="E63" s="219"/>
      <c r="F63" s="219"/>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4"/>
    </row>
    <row r="64" spans="1:41" ht="18.75" x14ac:dyDescent="0.25">
      <c r="A64" s="47" t="s">
        <v>216</v>
      </c>
      <c r="B64" s="46" t="s">
        <v>111</v>
      </c>
      <c r="C64" s="158"/>
      <c r="D64" s="156"/>
      <c r="E64" s="219"/>
      <c r="F64" s="219"/>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4"/>
    </row>
    <row r="65" spans="1:40" x14ac:dyDescent="0.25">
      <c r="A65" s="45"/>
      <c r="B65" s="177"/>
      <c r="C65" s="177"/>
      <c r="D65" s="177"/>
      <c r="E65" s="177"/>
      <c r="F65" s="177"/>
      <c r="G65" s="177"/>
      <c r="H65" s="177"/>
      <c r="I65" s="177"/>
      <c r="J65" s="177"/>
      <c r="K65" s="177"/>
      <c r="L65" s="45"/>
      <c r="M65" s="45"/>
    </row>
    <row r="66" spans="1:40" ht="54" customHeight="1" x14ac:dyDescent="0.25">
      <c r="B66" s="364"/>
      <c r="C66" s="364"/>
      <c r="D66" s="364"/>
      <c r="E66" s="364"/>
      <c r="F66" s="364"/>
      <c r="G66" s="364"/>
      <c r="H66" s="364"/>
      <c r="I66" s="364"/>
      <c r="J66" s="177"/>
      <c r="K66" s="17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7"/>
      <c r="AK66" s="167"/>
      <c r="AL66" s="167"/>
      <c r="AM66" s="167"/>
      <c r="AN66" s="167"/>
    </row>
    <row r="68" spans="1:40" ht="50.25" customHeight="1" x14ac:dyDescent="0.25">
      <c r="B68" s="363"/>
      <c r="C68" s="363"/>
      <c r="D68" s="363"/>
      <c r="E68" s="363"/>
      <c r="F68" s="363"/>
      <c r="G68" s="363"/>
      <c r="H68" s="363"/>
      <c r="I68" s="363"/>
      <c r="J68" s="176"/>
      <c r="K68" s="176"/>
    </row>
    <row r="70" spans="1:40" ht="36.75" customHeight="1" x14ac:dyDescent="0.25">
      <c r="B70" s="364"/>
      <c r="C70" s="364"/>
      <c r="D70" s="364"/>
      <c r="E70" s="364"/>
      <c r="F70" s="364"/>
      <c r="G70" s="364"/>
      <c r="H70" s="364"/>
      <c r="I70" s="364"/>
      <c r="J70" s="177"/>
      <c r="K70" s="177"/>
    </row>
    <row r="71" spans="1:40" x14ac:dyDescent="0.25">
      <c r="B71" s="168"/>
      <c r="C71" s="168"/>
      <c r="D71" s="168"/>
      <c r="E71" s="168"/>
      <c r="F71" s="168"/>
      <c r="N71" s="169"/>
    </row>
    <row r="72" spans="1:40" ht="51" customHeight="1" x14ac:dyDescent="0.25">
      <c r="B72" s="364"/>
      <c r="C72" s="364"/>
      <c r="D72" s="364"/>
      <c r="E72" s="364"/>
      <c r="F72" s="364"/>
      <c r="G72" s="364"/>
      <c r="H72" s="364"/>
      <c r="I72" s="364"/>
      <c r="J72" s="177"/>
      <c r="K72" s="177"/>
      <c r="N72" s="169"/>
    </row>
    <row r="73" spans="1:40" ht="32.25" customHeight="1" x14ac:dyDescent="0.25">
      <c r="B73" s="363"/>
      <c r="C73" s="363"/>
      <c r="D73" s="363"/>
      <c r="E73" s="363"/>
      <c r="F73" s="363"/>
      <c r="G73" s="363"/>
      <c r="H73" s="363"/>
      <c r="I73" s="363"/>
      <c r="J73" s="176"/>
      <c r="K73" s="176"/>
    </row>
    <row r="74" spans="1:40" ht="51.75" customHeight="1" x14ac:dyDescent="0.25">
      <c r="B74" s="364"/>
      <c r="C74" s="364"/>
      <c r="D74" s="364"/>
      <c r="E74" s="364"/>
      <c r="F74" s="364"/>
      <c r="G74" s="364"/>
      <c r="H74" s="364"/>
      <c r="I74" s="364"/>
      <c r="J74" s="177"/>
      <c r="K74" s="177"/>
    </row>
    <row r="75" spans="1:40" ht="21.75" customHeight="1" x14ac:dyDescent="0.25">
      <c r="B75" s="362"/>
      <c r="C75" s="362"/>
      <c r="D75" s="362"/>
      <c r="E75" s="362"/>
      <c r="F75" s="362"/>
      <c r="G75" s="362"/>
      <c r="H75" s="362"/>
      <c r="I75" s="362"/>
      <c r="J75" s="175"/>
      <c r="K75" s="175"/>
      <c r="L75" s="168"/>
      <c r="M75" s="168"/>
    </row>
    <row r="76" spans="1:40" ht="23.25" customHeight="1" x14ac:dyDescent="0.25">
      <c r="B76" s="168"/>
      <c r="C76" s="168"/>
      <c r="D76" s="168"/>
      <c r="E76" s="168"/>
      <c r="F76" s="168"/>
    </row>
    <row r="77" spans="1:40" ht="18.75" customHeight="1" x14ac:dyDescent="0.25">
      <c r="B77" s="363"/>
      <c r="C77" s="363"/>
      <c r="D77" s="363"/>
      <c r="E77" s="363"/>
      <c r="F77" s="363"/>
      <c r="G77" s="363"/>
      <c r="H77" s="363"/>
      <c r="I77" s="363"/>
      <c r="J77" s="176"/>
      <c r="K77" s="176"/>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Z10" zoomScale="85" zoomScaleSheetLayoutView="85" workbookViewId="0">
      <selection activeCell="AQ27" sqref="AQ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30" t="str">
        <f>'1. паспорт местоположение'!A5:C5</f>
        <v>Год раскрытия информации: 2021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 x14ac:dyDescent="0.35">
      <c r="AV6" s="14"/>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7.4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6" x14ac:dyDescent="0.25">
      <c r="A9" s="257" t="str">
        <f>'1. паспорт местоположение'!A9:C9</f>
        <v>Общество с ограниченной ответственностью "Краснодар Водоканал"</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7.4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6" x14ac:dyDescent="0.25">
      <c r="A12" s="257" t="str">
        <f>'1. паспорт местоположение'!A12:C12</f>
        <v>H_KVK4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5.6" x14ac:dyDescent="0.25">
      <c r="A15" s="257" t="str">
        <f>'1. паспорт местоположение'!A15:C15</f>
        <v>Замена ТП в составе ТМ 160 кВа на КТП 180 кВа (в/з Восточный-1 ул. Автолюбителей КТП - 729п)</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ht="13.9"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ht="13.9"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23" customFormat="1" ht="13.9"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s="23" customFormat="1" x14ac:dyDescent="0.25">
      <c r="A21" s="365" t="s">
        <v>461</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3" customFormat="1" ht="58.5" customHeight="1" x14ac:dyDescent="0.25">
      <c r="A22" s="366" t="s">
        <v>53</v>
      </c>
      <c r="B22" s="369" t="s">
        <v>25</v>
      </c>
      <c r="C22" s="366" t="s">
        <v>52</v>
      </c>
      <c r="D22" s="366" t="s">
        <v>51</v>
      </c>
      <c r="E22" s="372" t="s">
        <v>472</v>
      </c>
      <c r="F22" s="373"/>
      <c r="G22" s="373"/>
      <c r="H22" s="373"/>
      <c r="I22" s="373"/>
      <c r="J22" s="373"/>
      <c r="K22" s="373"/>
      <c r="L22" s="374"/>
      <c r="M22" s="366" t="s">
        <v>50</v>
      </c>
      <c r="N22" s="366" t="s">
        <v>49</v>
      </c>
      <c r="O22" s="366" t="s">
        <v>48</v>
      </c>
      <c r="P22" s="375" t="s">
        <v>228</v>
      </c>
      <c r="Q22" s="375" t="s">
        <v>47</v>
      </c>
      <c r="R22" s="375" t="s">
        <v>46</v>
      </c>
      <c r="S22" s="375" t="s">
        <v>45</v>
      </c>
      <c r="T22" s="375"/>
      <c r="U22" s="376" t="s">
        <v>44</v>
      </c>
      <c r="V22" s="376" t="s">
        <v>43</v>
      </c>
      <c r="W22" s="375" t="s">
        <v>42</v>
      </c>
      <c r="X22" s="375" t="s">
        <v>41</v>
      </c>
      <c r="Y22" s="375" t="s">
        <v>40</v>
      </c>
      <c r="Z22" s="389" t="s">
        <v>39</v>
      </c>
      <c r="AA22" s="375" t="s">
        <v>38</v>
      </c>
      <c r="AB22" s="375" t="s">
        <v>37</v>
      </c>
      <c r="AC22" s="375" t="s">
        <v>36</v>
      </c>
      <c r="AD22" s="375" t="s">
        <v>35</v>
      </c>
      <c r="AE22" s="375" t="s">
        <v>34</v>
      </c>
      <c r="AF22" s="375" t="s">
        <v>33</v>
      </c>
      <c r="AG22" s="375"/>
      <c r="AH22" s="375"/>
      <c r="AI22" s="375"/>
      <c r="AJ22" s="375"/>
      <c r="AK22" s="375"/>
      <c r="AL22" s="375" t="s">
        <v>32</v>
      </c>
      <c r="AM22" s="375"/>
      <c r="AN22" s="375"/>
      <c r="AO22" s="375"/>
      <c r="AP22" s="375" t="s">
        <v>31</v>
      </c>
      <c r="AQ22" s="375"/>
      <c r="AR22" s="375" t="s">
        <v>30</v>
      </c>
      <c r="AS22" s="375" t="s">
        <v>29</v>
      </c>
      <c r="AT22" s="375" t="s">
        <v>28</v>
      </c>
      <c r="AU22" s="375" t="s">
        <v>27</v>
      </c>
      <c r="AV22" s="379" t="s">
        <v>26</v>
      </c>
    </row>
    <row r="23" spans="1:48" s="23" customFormat="1" ht="64.5" customHeight="1" x14ac:dyDescent="0.25">
      <c r="A23" s="367"/>
      <c r="B23" s="370"/>
      <c r="C23" s="367"/>
      <c r="D23" s="367"/>
      <c r="E23" s="381" t="s">
        <v>24</v>
      </c>
      <c r="F23" s="383" t="s">
        <v>115</v>
      </c>
      <c r="G23" s="383" t="s">
        <v>114</v>
      </c>
      <c r="H23" s="383" t="s">
        <v>113</v>
      </c>
      <c r="I23" s="387" t="s">
        <v>393</v>
      </c>
      <c r="J23" s="387" t="s">
        <v>394</v>
      </c>
      <c r="K23" s="387" t="s">
        <v>395</v>
      </c>
      <c r="L23" s="383" t="s">
        <v>80</v>
      </c>
      <c r="M23" s="367"/>
      <c r="N23" s="367"/>
      <c r="O23" s="367"/>
      <c r="P23" s="375"/>
      <c r="Q23" s="375"/>
      <c r="R23" s="375"/>
      <c r="S23" s="385" t="s">
        <v>2</v>
      </c>
      <c r="T23" s="385" t="s">
        <v>12</v>
      </c>
      <c r="U23" s="376"/>
      <c r="V23" s="376"/>
      <c r="W23" s="375"/>
      <c r="X23" s="375"/>
      <c r="Y23" s="375"/>
      <c r="Z23" s="375"/>
      <c r="AA23" s="375"/>
      <c r="AB23" s="375"/>
      <c r="AC23" s="375"/>
      <c r="AD23" s="375"/>
      <c r="AE23" s="375"/>
      <c r="AF23" s="375" t="s">
        <v>23</v>
      </c>
      <c r="AG23" s="375"/>
      <c r="AH23" s="375" t="s">
        <v>22</v>
      </c>
      <c r="AI23" s="375"/>
      <c r="AJ23" s="366" t="s">
        <v>21</v>
      </c>
      <c r="AK23" s="366" t="s">
        <v>20</v>
      </c>
      <c r="AL23" s="366" t="s">
        <v>19</v>
      </c>
      <c r="AM23" s="366" t="s">
        <v>18</v>
      </c>
      <c r="AN23" s="366" t="s">
        <v>17</v>
      </c>
      <c r="AO23" s="366" t="s">
        <v>16</v>
      </c>
      <c r="AP23" s="366" t="s">
        <v>15</v>
      </c>
      <c r="AQ23" s="377" t="s">
        <v>12</v>
      </c>
      <c r="AR23" s="375"/>
      <c r="AS23" s="375"/>
      <c r="AT23" s="375"/>
      <c r="AU23" s="375"/>
      <c r="AV23" s="380"/>
    </row>
    <row r="24" spans="1:48" s="23"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31" t="s">
        <v>14</v>
      </c>
      <c r="AG24" s="131" t="s">
        <v>13</v>
      </c>
      <c r="AH24" s="132" t="s">
        <v>2</v>
      </c>
      <c r="AI24" s="132" t="s">
        <v>12</v>
      </c>
      <c r="AJ24" s="368"/>
      <c r="AK24" s="368"/>
      <c r="AL24" s="368"/>
      <c r="AM24" s="368"/>
      <c r="AN24" s="368"/>
      <c r="AO24" s="368"/>
      <c r="AP24" s="368"/>
      <c r="AQ24" s="378"/>
      <c r="AR24" s="375"/>
      <c r="AS24" s="375"/>
      <c r="AT24" s="375"/>
      <c r="AU24" s="375"/>
      <c r="AV24" s="380"/>
    </row>
    <row r="25" spans="1:48" s="19" customFormat="1" ht="10.1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5" t="s">
        <v>508</v>
      </c>
      <c r="C26" s="155" t="s">
        <v>509</v>
      </c>
      <c r="D26" s="155" t="s">
        <v>343</v>
      </c>
      <c r="E26" s="155" t="s">
        <v>343</v>
      </c>
      <c r="F26" s="155" t="s">
        <v>343</v>
      </c>
      <c r="G26" s="155" t="s">
        <v>343</v>
      </c>
      <c r="H26" s="155" t="s">
        <v>343</v>
      </c>
      <c r="I26" s="155" t="s">
        <v>343</v>
      </c>
      <c r="J26" s="155" t="s">
        <v>343</v>
      </c>
      <c r="K26" s="155" t="s">
        <v>343</v>
      </c>
      <c r="L26" s="155" t="s">
        <v>343</v>
      </c>
      <c r="M26" s="225" t="str">
        <f>'[5]19 Квартал_ГКПЗ'!$L$29</f>
        <v>Материально-технические ресурсы</v>
      </c>
      <c r="N26" s="226" t="str">
        <f>'[5]19 Квартал_ГКПЗ'!$M$29</f>
        <v>Поставка трансформаторов ТГМ</v>
      </c>
      <c r="O26" s="20" t="str">
        <f>B26</f>
        <v>ООО "Краснодар Водоканал"</v>
      </c>
      <c r="P26" s="226">
        <f>'[5]19 Квартал_ГКПЗ'!$O$29</f>
        <v>231.47193999999999</v>
      </c>
      <c r="Q26" s="226" t="s">
        <v>343</v>
      </c>
      <c r="R26" s="226">
        <f>'[5]19 Квартал_ГКПЗ'!$Q$29</f>
        <v>231.47193999999999</v>
      </c>
      <c r="S26" s="226" t="str">
        <f>'[5]19 Квартал_ГКПЗ'!$R$29</f>
        <v>Конкурентный отбор ЭТП</v>
      </c>
      <c r="T26" s="226" t="str">
        <f>'[5]19 Квартал_ГКПЗ'!$S$29</f>
        <v>Конкурентный отбор ЭТП</v>
      </c>
      <c r="U26" s="226" t="str">
        <f>'[5]19 Квартал_ГКПЗ'!$U$29</f>
        <v>2</v>
      </c>
      <c r="V26" s="226" t="str">
        <f>'[5]19 Квартал_ГКПЗ'!$U$29</f>
        <v>2</v>
      </c>
      <c r="W26" s="226" t="str">
        <f>'[5]19 Квартал_ГКПЗ'!$V$29</f>
        <v>ООО "Ростовская Электротехническая Компания"/ООО ПКФ "Электрощит"</v>
      </c>
      <c r="X26" s="226" t="str">
        <f>'[5]19 Квартал_ГКПЗ'!$W$29</f>
        <v>217,416/216,015</v>
      </c>
      <c r="Y26" s="226" t="s">
        <v>343</v>
      </c>
      <c r="Z26" s="226" t="s">
        <v>343</v>
      </c>
      <c r="AA26" s="226" t="s">
        <v>343</v>
      </c>
      <c r="AB26" s="226">
        <f>'[5]19 Квартал_ГКПЗ'!$AA$29</f>
        <v>216.01499999999999</v>
      </c>
      <c r="AC26" s="226" t="str">
        <f>'[5]19 Квартал_ГКПЗ'!$AB$29</f>
        <v>ООО "Ростовская Электротехническая Компания"</v>
      </c>
      <c r="AD26" s="227">
        <f>'[5]19 Квартал_ГКПЗ'!$AC$29</f>
        <v>259.21800000000002</v>
      </c>
      <c r="AE26" s="227">
        <f>'[5]19 Квартал_ГКПЗ'!$AD$29</f>
        <v>259.21800000000002</v>
      </c>
      <c r="AF26" s="226">
        <f>'[5]19 Квартал_ГКПЗ'!$AE$29</f>
        <v>32008996841</v>
      </c>
      <c r="AG26" s="226" t="str">
        <f>'[5]19 Квартал_ГКПЗ'!$AF$29</f>
        <v>http://etp.gpb.ru</v>
      </c>
      <c r="AH26" s="228">
        <f>'[5]19 Квартал_ГКПЗ'!$AG$29</f>
        <v>43907</v>
      </c>
      <c r="AI26" s="228">
        <f>AH26</f>
        <v>43907</v>
      </c>
      <c r="AJ26" s="228">
        <f>'[5]19 Квартал_ГКПЗ'!$AI$29</f>
        <v>43938</v>
      </c>
      <c r="AK26" s="228">
        <f>'[5]19 Квартал_ГКПЗ'!$AJ$29</f>
        <v>43978</v>
      </c>
      <c r="AL26" s="226" t="s">
        <v>343</v>
      </c>
      <c r="AM26" s="226" t="s">
        <v>343</v>
      </c>
      <c r="AN26" s="228" t="s">
        <v>343</v>
      </c>
      <c r="AO26" s="226" t="s">
        <v>343</v>
      </c>
      <c r="AP26" s="228" t="str">
        <f>AN26</f>
        <v>-</v>
      </c>
      <c r="AQ26" s="228">
        <f>'[5]19 Квартал_ГКПЗ'!$AP$29</f>
        <v>44007</v>
      </c>
      <c r="AR26" s="228">
        <f>'[5]19 Квартал_ГКПЗ'!$AQ$29</f>
        <v>44070</v>
      </c>
      <c r="AS26" s="228">
        <f>AR26</f>
        <v>44070</v>
      </c>
      <c r="AT26" s="228">
        <f>AS26</f>
        <v>44070</v>
      </c>
      <c r="AU26" s="226" t="s">
        <v>343</v>
      </c>
      <c r="AV26" s="22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МИШ</cp:lastModifiedBy>
  <cp:lastPrinted>2015-11-30T14:18:17Z</cp:lastPrinted>
  <dcterms:created xsi:type="dcterms:W3CDTF">2015-08-16T15:31:05Z</dcterms:created>
  <dcterms:modified xsi:type="dcterms:W3CDTF">2021-02-09T14:49:06Z</dcterms:modified>
</cp:coreProperties>
</file>