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ice-02\share-2\TEC\ТАРИФЫ\Краснодар Водоканал\Инвестиционная программа 2018-2024\Отчет по ИП\2018\Отчет по ИП КВК 3 кв. 2018 доработать\"/>
    </mc:Choice>
  </mc:AlternateContent>
  <bookViews>
    <workbookView xWindow="120" yWindow="600" windowWidth="24915" windowHeight="10515"/>
  </bookViews>
  <sheets>
    <sheet name="10 Квартал финансирование" sheetId="1" r:id="rId1"/>
  </sheets>
  <definedNames>
    <definedName name="_xlnm._FilterDatabase" localSheetId="0" hidden="1">'10 Квартал финансирование'!$A$26:$V$67</definedName>
    <definedName name="_xlnm.Print_Area" localSheetId="0">'10 Квартал финансирование'!$A$1:$T$67</definedName>
  </definedNames>
  <calcPr calcId="152511"/>
</workbook>
</file>

<file path=xl/calcChain.xml><?xml version="1.0" encoding="utf-8"?>
<calcChain xmlns="http://schemas.openxmlformats.org/spreadsheetml/2006/main">
  <c r="D18" i="1" l="1"/>
  <c r="E18" i="1"/>
  <c r="F18" i="1" s="1"/>
  <c r="G18" i="1" s="1"/>
  <c r="H18" i="1" s="1"/>
  <c r="I18" i="1" s="1"/>
  <c r="J18" i="1" s="1"/>
  <c r="K18" i="1" s="1"/>
  <c r="L18" i="1" s="1"/>
  <c r="M18" i="1" s="1"/>
  <c r="N18" i="1" s="1"/>
  <c r="O18" i="1" s="1"/>
  <c r="P18" i="1" s="1"/>
  <c r="Q18" i="1" s="1"/>
  <c r="R18" i="1" s="1"/>
  <c r="S18" i="1" s="1"/>
  <c r="T18" i="1" s="1"/>
  <c r="H45" i="1" l="1"/>
  <c r="G45" i="1" l="1"/>
  <c r="G44" i="1" s="1"/>
  <c r="R25" i="1"/>
  <c r="R24" i="1"/>
  <c r="R23" i="1"/>
  <c r="Q25" i="1"/>
  <c r="Q24" i="1"/>
  <c r="Q23" i="1"/>
  <c r="P25" i="1"/>
  <c r="P24" i="1"/>
  <c r="P23" i="1"/>
  <c r="O25" i="1"/>
  <c r="O24" i="1"/>
  <c r="O23" i="1"/>
  <c r="N25" i="1"/>
  <c r="N24" i="1"/>
  <c r="N23" i="1"/>
  <c r="M25" i="1"/>
  <c r="M24" i="1"/>
  <c r="M23" i="1"/>
  <c r="L25" i="1"/>
  <c r="L24" i="1"/>
  <c r="L23" i="1"/>
  <c r="K25" i="1"/>
  <c r="K24" i="1"/>
  <c r="K23" i="1"/>
  <c r="J25" i="1"/>
  <c r="J24" i="1"/>
  <c r="J23" i="1"/>
  <c r="I25" i="1"/>
  <c r="I24" i="1"/>
  <c r="I23" i="1"/>
  <c r="H25" i="1"/>
  <c r="H24" i="1"/>
  <c r="H23" i="1"/>
  <c r="G25" i="1"/>
  <c r="G24" i="1"/>
  <c r="G23" i="1"/>
  <c r="F25" i="1"/>
  <c r="F24" i="1"/>
  <c r="F23" i="1"/>
  <c r="E25" i="1"/>
  <c r="E24" i="1"/>
  <c r="E23" i="1"/>
  <c r="D25" i="1"/>
  <c r="D24" i="1"/>
  <c r="D23" i="1"/>
  <c r="F45" i="1" l="1"/>
  <c r="Q45" i="1" s="1"/>
  <c r="R46" i="1" l="1"/>
  <c r="F46" i="1"/>
  <c r="Q62" i="1" l="1"/>
  <c r="Q22" i="1" s="1"/>
  <c r="P62" i="1"/>
  <c r="P22" i="1" s="1"/>
  <c r="O62" i="1"/>
  <c r="O22" i="1" s="1"/>
  <c r="M62" i="1"/>
  <c r="M22" i="1" s="1"/>
  <c r="L62" i="1"/>
  <c r="L22" i="1" s="1"/>
  <c r="K62" i="1"/>
  <c r="K22" i="1" s="1"/>
  <c r="H62" i="1"/>
  <c r="H22" i="1" s="1"/>
  <c r="G62" i="1"/>
  <c r="G22" i="1" s="1"/>
  <c r="E62" i="1"/>
  <c r="E22" i="1" s="1"/>
  <c r="D62" i="1"/>
  <c r="D22" i="1" s="1"/>
  <c r="R62" i="1"/>
  <c r="R22" i="1" s="1"/>
  <c r="N62" i="1"/>
  <c r="N22" i="1" s="1"/>
  <c r="J62" i="1"/>
  <c r="J22" i="1" s="1"/>
  <c r="F62" i="1"/>
  <c r="F22" i="1" s="1"/>
  <c r="G50" i="1"/>
  <c r="P50" i="1"/>
  <c r="O50" i="1"/>
  <c r="M50" i="1"/>
  <c r="L50" i="1"/>
  <c r="K50" i="1"/>
  <c r="J50" i="1"/>
  <c r="H50" i="1"/>
  <c r="E50" i="1"/>
  <c r="N50" i="1"/>
  <c r="Q47" i="1"/>
  <c r="P47" i="1"/>
  <c r="N47" i="1"/>
  <c r="M47" i="1"/>
  <c r="L47" i="1"/>
  <c r="J47" i="1"/>
  <c r="I47" i="1"/>
  <c r="H47" i="1"/>
  <c r="G47" i="1"/>
  <c r="F47" i="1"/>
  <c r="E47" i="1"/>
  <c r="D47" i="1"/>
  <c r="O47" i="1"/>
  <c r="K47" i="1"/>
  <c r="R45" i="1"/>
  <c r="P44" i="1"/>
  <c r="O44" i="1"/>
  <c r="O43" i="1" s="1"/>
  <c r="N44" i="1"/>
  <c r="M44" i="1"/>
  <c r="M43" i="1" s="1"/>
  <c r="L44" i="1"/>
  <c r="K44" i="1"/>
  <c r="K43" i="1" s="1"/>
  <c r="J44" i="1"/>
  <c r="I44" i="1"/>
  <c r="I43" i="1" s="1"/>
  <c r="D44" i="1"/>
  <c r="Q39" i="1"/>
  <c r="P39" i="1"/>
  <c r="O39" i="1"/>
  <c r="N39" i="1"/>
  <c r="M39" i="1"/>
  <c r="K39" i="1"/>
  <c r="J39" i="1"/>
  <c r="I39" i="1"/>
  <c r="H39" i="1"/>
  <c r="G39" i="1"/>
  <c r="F39" i="1"/>
  <c r="E39" i="1"/>
  <c r="D39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R33" i="1"/>
  <c r="R44" i="1" l="1"/>
  <c r="I29" i="1"/>
  <c r="M29" i="1"/>
  <c r="K29" i="1"/>
  <c r="E29" i="1"/>
  <c r="O29" i="1"/>
  <c r="E59" i="1"/>
  <c r="Q44" i="1"/>
  <c r="Q43" i="1" s="1"/>
  <c r="Q50" i="1"/>
  <c r="O59" i="1"/>
  <c r="O42" i="1" s="1"/>
  <c r="O21" i="1" s="1"/>
  <c r="K59" i="1"/>
  <c r="K42" i="1" s="1"/>
  <c r="K21" i="1" s="1"/>
  <c r="D43" i="1"/>
  <c r="J59" i="1"/>
  <c r="L59" i="1"/>
  <c r="N59" i="1"/>
  <c r="P59" i="1"/>
  <c r="H59" i="1"/>
  <c r="G59" i="1"/>
  <c r="I59" i="1"/>
  <c r="L39" i="1"/>
  <c r="D29" i="1"/>
  <c r="J29" i="1"/>
  <c r="M59" i="1"/>
  <c r="M42" i="1" s="1"/>
  <c r="M21" i="1" s="1"/>
  <c r="R50" i="1"/>
  <c r="H44" i="1"/>
  <c r="H43" i="1" s="1"/>
  <c r="J43" i="1"/>
  <c r="L43" i="1"/>
  <c r="N43" i="1"/>
  <c r="P43" i="1"/>
  <c r="D50" i="1"/>
  <c r="F50" i="1"/>
  <c r="D59" i="1"/>
  <c r="L29" i="1"/>
  <c r="N29" i="1"/>
  <c r="P29" i="1"/>
  <c r="G36" i="1"/>
  <c r="K36" i="1"/>
  <c r="O36" i="1"/>
  <c r="O28" i="1" s="1"/>
  <c r="O20" i="1" s="1"/>
  <c r="E36" i="1"/>
  <c r="I36" i="1"/>
  <c r="I28" i="1" s="1"/>
  <c r="I20" i="1" s="1"/>
  <c r="M36" i="1"/>
  <c r="Q36" i="1"/>
  <c r="F44" i="1"/>
  <c r="F43" i="1" s="1"/>
  <c r="G43" i="1"/>
  <c r="R59" i="1"/>
  <c r="R39" i="1"/>
  <c r="F29" i="1"/>
  <c r="D36" i="1"/>
  <c r="F36" i="1"/>
  <c r="H36" i="1"/>
  <c r="J36" i="1"/>
  <c r="L36" i="1"/>
  <c r="N36" i="1"/>
  <c r="P36" i="1"/>
  <c r="R43" i="1"/>
  <c r="E44" i="1"/>
  <c r="E43" i="1" s="1"/>
  <c r="R47" i="1"/>
  <c r="I50" i="1"/>
  <c r="I62" i="1"/>
  <c r="I22" i="1" s="1"/>
  <c r="M28" i="1" l="1"/>
  <c r="M20" i="1" s="1"/>
  <c r="K28" i="1"/>
  <c r="K20" i="1" s="1"/>
  <c r="E42" i="1"/>
  <c r="E21" i="1" s="1"/>
  <c r="D28" i="1"/>
  <c r="D20" i="1" s="1"/>
  <c r="D19" i="1" s="1"/>
  <c r="P28" i="1"/>
  <c r="P20" i="1" s="1"/>
  <c r="L42" i="1"/>
  <c r="L21" i="1" s="1"/>
  <c r="Q29" i="1"/>
  <c r="Q28" i="1" s="1"/>
  <c r="Q20" i="1" s="1"/>
  <c r="L28" i="1"/>
  <c r="H29" i="1"/>
  <c r="H28" i="1" s="1"/>
  <c r="H20" i="1" s="1"/>
  <c r="G29" i="1"/>
  <c r="G28" i="1" s="1"/>
  <c r="G20" i="1" s="1"/>
  <c r="D42" i="1"/>
  <c r="D21" i="1" s="1"/>
  <c r="N42" i="1"/>
  <c r="N21" i="1" s="1"/>
  <c r="J42" i="1"/>
  <c r="J21" i="1" s="1"/>
  <c r="P42" i="1"/>
  <c r="P21" i="1" s="1"/>
  <c r="N28" i="1"/>
  <c r="J28" i="1"/>
  <c r="J20" i="1" s="1"/>
  <c r="G42" i="1"/>
  <c r="G21" i="1" s="1"/>
  <c r="E28" i="1"/>
  <c r="M19" i="1"/>
  <c r="H42" i="1"/>
  <c r="H21" i="1" s="1"/>
  <c r="O19" i="1"/>
  <c r="K19" i="1"/>
  <c r="O27" i="1"/>
  <c r="K27" i="1"/>
  <c r="F59" i="1"/>
  <c r="F42" i="1" s="1"/>
  <c r="F21" i="1" s="1"/>
  <c r="M27" i="1"/>
  <c r="F28" i="1"/>
  <c r="F20" i="1" s="1"/>
  <c r="I42" i="1"/>
  <c r="R36" i="1"/>
  <c r="R42" i="1"/>
  <c r="R21" i="1" s="1"/>
  <c r="R29" i="1"/>
  <c r="I21" i="1" l="1"/>
  <c r="I19" i="1" s="1"/>
  <c r="E20" i="1"/>
  <c r="E19" i="1" s="1"/>
  <c r="N20" i="1"/>
  <c r="N19" i="1" s="1"/>
  <c r="L20" i="1"/>
  <c r="L19" i="1" s="1"/>
  <c r="L27" i="1"/>
  <c r="P19" i="1"/>
  <c r="Q59" i="1"/>
  <c r="Q42" i="1" s="1"/>
  <c r="Q21" i="1" s="1"/>
  <c r="E27" i="1"/>
  <c r="P27" i="1"/>
  <c r="J27" i="1"/>
  <c r="D27" i="1"/>
  <c r="N27" i="1"/>
  <c r="G19" i="1"/>
  <c r="G27" i="1"/>
  <c r="J19" i="1"/>
  <c r="H19" i="1"/>
  <c r="F19" i="1"/>
  <c r="I27" i="1"/>
  <c r="H27" i="1"/>
  <c r="F27" i="1"/>
  <c r="R28" i="1"/>
  <c r="Q19" i="1" l="1"/>
  <c r="R27" i="1"/>
  <c r="R20" i="1"/>
  <c r="R19" i="1" s="1"/>
  <c r="Q27" i="1"/>
  <c r="B18" i="1" l="1"/>
  <c r="C18" i="1" s="1"/>
</calcChain>
</file>

<file path=xl/sharedStrings.xml><?xml version="1.0" encoding="utf-8"?>
<sst xmlns="http://schemas.openxmlformats.org/spreadsheetml/2006/main" count="228" uniqueCount="124">
  <si>
    <t xml:space="preserve">об исполнении инвестиционной программы </t>
  </si>
  <si>
    <t xml:space="preserve">         фирменное наименование субъекта электроэнергетики</t>
  </si>
  <si>
    <t xml:space="preserve">                        период реализации инвестиционной программы</t>
  </si>
  <si>
    <t>Раздел 1. Отчет об исполнении плана ее финансирования  инвестиционной программы</t>
  </si>
  <si>
    <t>№ пп</t>
  </si>
  <si>
    <t xml:space="preserve"> Наименование инвестиционного проекта (группы инвестиционных проектов)</t>
  </si>
  <si>
    <t>Отклонение от плана финансирования отчетного квартала</t>
  </si>
  <si>
    <t>Причины отклонений</t>
  </si>
  <si>
    <t>Всего</t>
  </si>
  <si>
    <t>1 квартал</t>
  </si>
  <si>
    <t>2 квартал</t>
  </si>
  <si>
    <t>3 квартал</t>
  </si>
  <si>
    <t>4 квартал</t>
  </si>
  <si>
    <t>%</t>
  </si>
  <si>
    <t>План</t>
  </si>
  <si>
    <t>Факт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</si>
  <si>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</si>
  <si>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</si>
  <si>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</si>
  <si>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</si>
  <si>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</si>
  <si>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</si>
  <si>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</si>
  <si>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</si>
  <si>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</si>
  <si>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</si>
  <si>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</si>
  <si>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</si>
  <si>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</si>
  <si>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</si>
  <si>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</si>
  <si>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</si>
  <si>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</si>
  <si>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</si>
  <si>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</si>
  <si>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</si>
  <si>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</si>
  <si>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</si>
  <si>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</si>
  <si>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</si>
  <si>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</si>
  <si>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</si>
  <si>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</si>
  <si>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</si>
  <si>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</si>
  <si>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</si>
  <si>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</si>
  <si>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</si>
  <si>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</si>
  <si>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</si>
  <si>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</si>
  <si>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</si>
  <si>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</si>
  <si>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</si>
  <si>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</si>
  <si>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</si>
  <si>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</si>
  <si>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</si>
  <si>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</si>
  <si>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</si>
  <si>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</si>
  <si>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</si>
  <si>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</si>
  <si>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</si>
  <si>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</si>
  <si>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</si>
  <si>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</si>
  <si>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</si>
  <si>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</si>
  <si>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</si>
  <si>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</si>
  <si>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</si>
  <si>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</si>
  <si>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</si>
  <si>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</si>
  <si>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</si>
  <si>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</si>
  <si>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</si>
  <si>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</si>
  <si>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</si>
  <si>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</si>
  <si>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</si>
  <si>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</si>
  <si>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</si>
  <si>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</si>
  <si>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</si>
  <si>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</si>
  <si>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</si>
  <si>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</si>
  <si>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</si>
  <si>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</si>
  <si>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</si>
  <si>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</si>
  <si>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</si>
  <si>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</si>
  <si>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</si>
  <si>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</si>
  <si>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</si>
  <si>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</si>
  <si>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</si>
  <si>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</si>
  <si>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</si>
  <si>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</si>
  <si>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</si>
  <si>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</si>
  <si>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Идентификатор инвестиционного проекта</t>
  </si>
  <si>
    <t>Г</t>
  </si>
  <si>
    <t>Год раскрытия информации: 2017 год</t>
  </si>
  <si>
    <t xml:space="preserve">Оценка полной стоимости инвестиционного проекта  в прогнозных ценах соответствующих лет, млн рублей (с С) </t>
  </si>
  <si>
    <t>млн рублей
 (с С)</t>
  </si>
  <si>
    <t>от «__» _____ 2нд16 г. №___</t>
  </si>
  <si>
    <t>нд</t>
  </si>
  <si>
    <t>ООО "Краснодар Водоканал"</t>
  </si>
  <si>
    <t>ВСЕГО по инвестиционной программе ООО "Краснодар Водоканал", в том числе:</t>
  </si>
  <si>
    <t>Замена ТП в составе ТМ 2х400 кВа на КТП 2х400 кВа (КНС Гидрострой, ТП-460п)</t>
  </si>
  <si>
    <t>H_KVK1</t>
  </si>
  <si>
    <r>
      <rPr>
        <b/>
        <sz val="14"/>
        <color theme="1"/>
        <rFont val="Times New Roman"/>
        <family val="1"/>
        <charset val="204"/>
      </rPr>
      <t xml:space="preserve">на период </t>
    </r>
    <r>
      <rPr>
        <b/>
        <u/>
        <sz val="14"/>
        <color theme="1"/>
        <rFont val="Times New Roman"/>
        <family val="1"/>
        <charset val="204"/>
      </rPr>
      <t xml:space="preserve"> 2018-2024 г.г.</t>
    </r>
  </si>
  <si>
    <t>Краснодарский край</t>
  </si>
  <si>
    <t>-</t>
  </si>
  <si>
    <t>Отчет за 3 квартал года 2018</t>
  </si>
  <si>
    <t xml:space="preserve">Фактический объем финансирования на  01.01.2018г., млн рублей 
(с С) </t>
  </si>
  <si>
    <t xml:space="preserve">Остаток финансирования капитальных вложений 
на  01.01.2018г.  в прогнозных ценах соответствующих лет,  млн рублей (с С) </t>
  </si>
  <si>
    <t>Финансирование капитальных вложений 2018 года, млн. рублей (с 0С)</t>
  </si>
  <si>
    <t xml:space="preserve">Остаток финансирования капитальных вложений 
на конец отчетного периода в прогнозных ценах соответствующих лет, млн. рублей (с 0С)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</si>
</sst>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_-* #,##0.000_р_._-;\-* #,##0.000_р_._-;_-* &quot;-&quot;??_р_._-;_-@_-"/>
    <numFmt numFmtId="170" formatCode="0.0%"/>
    <numFmt numFmtId="171" formatCode="#,##0.00,"/>
    <numFmt numFmtId="172" formatCode="_-* #,##0_р_._-;\-* #,##0_р_._-;_-* &quot;-&quot;??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4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5" fillId="0" borderId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3" fillId="0" borderId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22" borderId="0" applyNumberFormat="0" applyBorder="0" applyAlignment="0" applyProtection="0"/>
    <xf numFmtId="0" fontId="14" fillId="10" borderId="3" applyNumberFormat="0" applyAlignment="0" applyProtection="0"/>
    <xf numFmtId="0" fontId="15" fillId="23" borderId="4" applyNumberFormat="0" applyAlignment="0" applyProtection="0"/>
    <xf numFmtId="0" fontId="16" fillId="23" borderId="3" applyNumberFormat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24" borderId="9" applyNumberFormat="0" applyAlignment="0" applyProtection="0"/>
    <xf numFmtId="0" fontId="22" fillId="0" borderId="0" applyNumberFormat="0" applyFill="0" applyBorder="0" applyAlignment="0" applyProtection="0"/>
    <xf numFmtId="0" fontId="23" fillId="25" borderId="0" applyNumberFormat="0" applyBorder="0" applyAlignment="0" applyProtection="0"/>
    <xf numFmtId="0" fontId="1" fillId="0" borderId="0"/>
    <xf numFmtId="0" fontId="24" fillId="0" borderId="0"/>
    <xf numFmtId="0" fontId="25" fillId="0" borderId="0"/>
    <xf numFmtId="0" fontId="2" fillId="0" borderId="0"/>
    <xf numFmtId="0" fontId="24" fillId="0" borderId="0"/>
    <xf numFmtId="0" fontId="2" fillId="0" borderId="0"/>
    <xf numFmtId="0" fontId="26" fillId="0" borderId="0"/>
    <xf numFmtId="0" fontId="2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7" fillId="6" borderId="0" applyNumberFormat="0" applyBorder="0" applyAlignment="0" applyProtection="0"/>
    <xf numFmtId="0" fontId="28" fillId="0" borderId="0" applyNumberFormat="0" applyFill="0" applyBorder="0" applyAlignment="0" applyProtection="0"/>
    <xf numFmtId="0" fontId="11" fillId="26" borderId="10" applyNumberFormat="0" applyFont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9" fillId="0" borderId="11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6" fontId="24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2" fillId="7" borderId="0" applyNumberFormat="0" applyBorder="0" applyAlignment="0" applyProtection="0"/>
    <xf numFmtId="0" fontId="2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5" fillId="0" borderId="0"/>
    <xf numFmtId="0" fontId="5" fillId="0" borderId="0"/>
  </cellStyleXfs>
  <cellXfs count="93">
    <xf numFmtId="0" fontId="0" fillId="0" borderId="0" xfId="0"/>
    <xf numFmtId="0" fontId="2" fillId="0" borderId="0" xfId="2" applyFont="1" applyAlignment="1">
      <alignment horizontal="center"/>
    </xf>
    <xf numFmtId="0" fontId="2" fillId="0" borderId="0" xfId="2" applyFont="1"/>
    <xf numFmtId="0" fontId="4" fillId="0" borderId="0" xfId="2" applyFont="1" applyFill="1" applyAlignment="1">
      <alignment horizontal="center" wrapText="1"/>
    </xf>
    <xf numFmtId="0" fontId="7" fillId="0" borderId="0" xfId="3" applyFont="1" applyAlignment="1">
      <alignment horizontal="center" vertical="center"/>
    </xf>
    <xf numFmtId="0" fontId="4" fillId="0" borderId="0" xfId="2" applyFont="1" applyFill="1" applyBorder="1" applyAlignment="1"/>
    <xf numFmtId="0" fontId="2" fillId="0" borderId="0" xfId="2" applyFont="1" applyBorder="1"/>
    <xf numFmtId="0" fontId="9" fillId="0" borderId="2" xfId="2" applyFont="1" applyFill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49" fontId="2" fillId="0" borderId="2" xfId="2" applyNumberFormat="1" applyFont="1" applyBorder="1" applyAlignment="1">
      <alignment horizontal="center" vertical="center"/>
    </xf>
    <xf numFmtId="164" fontId="9" fillId="0" borderId="2" xfId="1" applyFont="1" applyFill="1" applyBorder="1" applyAlignment="1">
      <alignment horizontal="center" vertical="center" wrapText="1"/>
    </xf>
    <xf numFmtId="0" fontId="10" fillId="0" borderId="0" xfId="2" applyFont="1"/>
    <xf numFmtId="49" fontId="2" fillId="0" borderId="2" xfId="3" applyNumberFormat="1" applyFont="1" applyFill="1" applyBorder="1" applyAlignment="1">
      <alignment horizontal="center" vertical="center" wrapText="1"/>
    </xf>
    <xf numFmtId="0" fontId="2" fillId="4" borderId="2" xfId="3" applyFont="1" applyFill="1" applyBorder="1" applyAlignment="1">
      <alignment horizontal="center" vertical="center"/>
    </xf>
    <xf numFmtId="49" fontId="2" fillId="4" borderId="2" xfId="3" applyNumberFormat="1" applyFont="1" applyFill="1" applyBorder="1" applyAlignment="1">
      <alignment horizontal="center" vertical="center"/>
    </xf>
    <xf numFmtId="168" fontId="9" fillId="0" borderId="2" xfId="1" applyNumberFormat="1" applyFont="1" applyFill="1" applyBorder="1" applyAlignment="1">
      <alignment horizontal="center" vertical="center" wrapText="1"/>
    </xf>
    <xf numFmtId="168" fontId="2" fillId="0" borderId="2" xfId="2" applyNumberFormat="1" applyFont="1" applyBorder="1" applyAlignment="1">
      <alignment horizontal="center" vertical="center"/>
    </xf>
    <xf numFmtId="0" fontId="2" fillId="0" borderId="0" xfId="2" applyFont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164" fontId="9" fillId="0" borderId="2" xfId="1" applyFont="1" applyBorder="1" applyAlignment="1">
      <alignment horizontal="center" vertical="center" wrapText="1"/>
    </xf>
    <xf numFmtId="0" fontId="33" fillId="0" borderId="0" xfId="2" applyFont="1" applyFill="1" applyAlignment="1">
      <alignment horizontal="center"/>
    </xf>
    <xf numFmtId="0" fontId="33" fillId="0" borderId="0" xfId="2" applyFont="1" applyFill="1"/>
    <xf numFmtId="0" fontId="33" fillId="0" borderId="0" xfId="2" applyFont="1" applyFill="1" applyAlignment="1">
      <alignment horizontal="center" vertical="center" wrapText="1"/>
    </xf>
    <xf numFmtId="165" fontId="33" fillId="0" borderId="0" xfId="2" applyNumberFormat="1" applyFont="1" applyFill="1" applyAlignment="1">
      <alignment horizontal="right"/>
    </xf>
    <xf numFmtId="0" fontId="33" fillId="0" borderId="0" xfId="2" applyFont="1" applyFill="1" applyAlignment="1">
      <alignment horizontal="right"/>
    </xf>
    <xf numFmtId="9" fontId="33" fillId="0" borderId="0" xfId="2" applyNumberFormat="1" applyFont="1" applyFill="1" applyAlignment="1">
      <alignment horizontal="right"/>
    </xf>
    <xf numFmtId="0" fontId="34" fillId="0" borderId="0" xfId="2" applyFont="1" applyFill="1" applyAlignment="1">
      <alignment horizontal="center"/>
    </xf>
    <xf numFmtId="169" fontId="33" fillId="0" borderId="0" xfId="2" applyNumberFormat="1" applyFont="1" applyFill="1" applyAlignment="1">
      <alignment horizontal="right"/>
    </xf>
    <xf numFmtId="169" fontId="33" fillId="0" borderId="0" xfId="2" applyNumberFormat="1" applyFont="1" applyAlignment="1">
      <alignment horizontal="right"/>
    </xf>
    <xf numFmtId="0" fontId="33" fillId="0" borderId="0" xfId="2" applyFont="1"/>
    <xf numFmtId="170" fontId="2" fillId="0" borderId="2" xfId="2" applyNumberFormat="1" applyFont="1" applyBorder="1" applyAlignment="1">
      <alignment horizontal="center" vertical="center"/>
    </xf>
    <xf numFmtId="169" fontId="2" fillId="0" borderId="2" xfId="1" applyNumberFormat="1" applyFont="1" applyBorder="1" applyAlignment="1">
      <alignment horizontal="center" vertical="center"/>
    </xf>
    <xf numFmtId="0" fontId="2" fillId="4" borderId="2" xfId="70" applyFont="1" applyFill="1" applyBorder="1" applyAlignment="1">
      <alignment horizontal="center" vertical="center" wrapText="1"/>
    </xf>
    <xf numFmtId="0" fontId="9" fillId="4" borderId="2" xfId="3" applyFont="1" applyFill="1" applyBorder="1" applyAlignment="1">
      <alignment horizontal="center" vertical="center" wrapText="1"/>
    </xf>
    <xf numFmtId="164" fontId="2" fillId="4" borderId="2" xfId="71" applyFont="1" applyFill="1" applyBorder="1" applyAlignment="1">
      <alignment horizontal="center" vertical="center" wrapText="1"/>
    </xf>
    <xf numFmtId="0" fontId="9" fillId="27" borderId="2" xfId="43" applyFont="1" applyFill="1" applyBorder="1" applyAlignment="1">
      <alignment horizontal="center" vertical="center" wrapText="1"/>
    </xf>
    <xf numFmtId="171" fontId="9" fillId="27" borderId="2" xfId="72" applyNumberFormat="1" applyFont="1" applyFill="1" applyBorder="1" applyAlignment="1">
      <alignment horizontal="center" vertical="center"/>
    </xf>
    <xf numFmtId="164" fontId="9" fillId="4" borderId="2" xfId="71" applyFont="1" applyFill="1" applyBorder="1" applyAlignment="1">
      <alignment horizontal="center" vertical="center" wrapText="1"/>
    </xf>
    <xf numFmtId="164" fontId="2" fillId="4" borderId="2" xfId="71" applyNumberFormat="1" applyFont="1" applyFill="1" applyBorder="1" applyAlignment="1">
      <alignment horizontal="center" vertical="center" wrapText="1"/>
    </xf>
    <xf numFmtId="164" fontId="2" fillId="4" borderId="2" xfId="70" applyNumberFormat="1" applyFont="1" applyFill="1" applyBorder="1" applyAlignment="1">
      <alignment horizontal="center" vertical="center" wrapText="1"/>
    </xf>
    <xf numFmtId="0" fontId="9" fillId="3" borderId="2" xfId="3" applyFont="1" applyFill="1" applyBorder="1" applyAlignment="1">
      <alignment horizontal="center" vertical="center" wrapText="1"/>
    </xf>
    <xf numFmtId="165" fontId="2" fillId="0" borderId="2" xfId="2" applyNumberFormat="1" applyFont="1" applyBorder="1" applyAlignment="1">
      <alignment horizontal="center" vertical="center"/>
    </xf>
    <xf numFmtId="0" fontId="9" fillId="2" borderId="2" xfId="3" applyFont="1" applyFill="1" applyBorder="1" applyAlignment="1">
      <alignment horizontal="left" vertical="center" wrapText="1"/>
    </xf>
    <xf numFmtId="170" fontId="9" fillId="0" borderId="2" xfId="69" applyNumberFormat="1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3" borderId="2" xfId="3" applyFont="1" applyFill="1" applyBorder="1" applyAlignment="1">
      <alignment horizontal="left" vertical="center" wrapText="1"/>
    </xf>
    <xf numFmtId="172" fontId="2" fillId="0" borderId="0" xfId="1" applyNumberFormat="1" applyFont="1"/>
    <xf numFmtId="172" fontId="10" fillId="0" borderId="0" xfId="1" applyNumberFormat="1" applyFont="1"/>
    <xf numFmtId="172" fontId="2" fillId="0" borderId="0" xfId="1" applyNumberFormat="1" applyFont="1" applyAlignment="1">
      <alignment horizontal="center" vertical="center"/>
    </xf>
    <xf numFmtId="0" fontId="9" fillId="0" borderId="2" xfId="3" applyFont="1" applyFill="1" applyBorder="1" applyAlignment="1">
      <alignment horizontal="left" vertical="center" wrapText="1"/>
    </xf>
    <xf numFmtId="0" fontId="9" fillId="4" borderId="2" xfId="3" applyFont="1" applyFill="1" applyBorder="1" applyAlignment="1">
      <alignment horizontal="left" vertical="center" wrapText="1"/>
    </xf>
    <xf numFmtId="164" fontId="9" fillId="3" borderId="2" xfId="71" applyFont="1" applyFill="1" applyBorder="1" applyAlignment="1">
      <alignment horizontal="center" vertical="center" wrapText="1"/>
    </xf>
    <xf numFmtId="0" fontId="9" fillId="2" borderId="2" xfId="70" applyFont="1" applyFill="1" applyBorder="1" applyAlignment="1">
      <alignment horizontal="center" vertical="center" wrapText="1"/>
    </xf>
    <xf numFmtId="164" fontId="9" fillId="2" borderId="2" xfId="71" applyFont="1" applyFill="1" applyBorder="1" applyAlignment="1">
      <alignment horizontal="center" vertical="center" wrapText="1"/>
    </xf>
    <xf numFmtId="165" fontId="2" fillId="0" borderId="2" xfId="2" applyNumberFormat="1" applyFont="1" applyBorder="1" applyAlignment="1">
      <alignment horizontal="center" vertical="center" wrapText="1"/>
    </xf>
    <xf numFmtId="0" fontId="4" fillId="0" borderId="0" xfId="2" applyFont="1" applyFill="1" applyAlignment="1">
      <alignment horizontal="center" wrapText="1"/>
    </xf>
    <xf numFmtId="0" fontId="9" fillId="0" borderId="2" xfId="2" applyFont="1" applyFill="1" applyBorder="1" applyAlignment="1">
      <alignment horizontal="center" vertical="center" wrapText="1"/>
    </xf>
    <xf numFmtId="0" fontId="2" fillId="0" borderId="0" xfId="2" applyFont="1" applyAlignment="1">
      <alignment horizontal="left"/>
    </xf>
    <xf numFmtId="0" fontId="4" fillId="0" borderId="0" xfId="2" applyFont="1" applyFill="1" applyAlignment="1">
      <alignment horizontal="left" wrapText="1"/>
    </xf>
    <xf numFmtId="0" fontId="7" fillId="0" borderId="0" xfId="3" applyFont="1" applyAlignment="1">
      <alignment horizontal="left" vertical="center"/>
    </xf>
    <xf numFmtId="0" fontId="33" fillId="0" borderId="0" xfId="2" applyFont="1" applyFill="1" applyAlignment="1">
      <alignment horizontal="left"/>
    </xf>
    <xf numFmtId="0" fontId="9" fillId="0" borderId="2" xfId="2" applyFont="1" applyFill="1" applyBorder="1" applyAlignment="1">
      <alignment horizontal="left" vertical="center" wrapText="1"/>
    </xf>
    <xf numFmtId="0" fontId="9" fillId="27" borderId="2" xfId="43" applyFont="1" applyFill="1" applyBorder="1" applyAlignment="1">
      <alignment horizontal="left" vertical="center" wrapText="1"/>
    </xf>
    <xf numFmtId="0" fontId="3" fillId="0" borderId="0" xfId="2" applyFont="1" applyAlignment="1">
      <alignment horizontal="center" wrapText="1"/>
    </xf>
    <xf numFmtId="0" fontId="33" fillId="0" borderId="0" xfId="2" applyFont="1" applyFill="1" applyAlignment="1">
      <alignment horizontal="center" wrapText="1"/>
    </xf>
    <xf numFmtId="0" fontId="2" fillId="0" borderId="0" xfId="2" applyFont="1" applyAlignment="1">
      <alignment horizontal="center" wrapText="1"/>
    </xf>
    <xf numFmtId="165" fontId="9" fillId="2" borderId="2" xfId="71" applyNumberFormat="1" applyFont="1" applyFill="1" applyBorder="1" applyAlignment="1">
      <alignment horizontal="center" vertical="center" wrapText="1"/>
    </xf>
    <xf numFmtId="165" fontId="2" fillId="4" borderId="2" xfId="71" applyNumberFormat="1" applyFont="1" applyFill="1" applyBorder="1" applyAlignment="1">
      <alignment horizontal="center" vertical="center" wrapText="1"/>
    </xf>
    <xf numFmtId="165" fontId="2" fillId="27" borderId="2" xfId="71" applyNumberFormat="1" applyFont="1" applyFill="1" applyBorder="1" applyAlignment="1">
      <alignment horizontal="center" vertical="center" wrapText="1"/>
    </xf>
    <xf numFmtId="165" fontId="2" fillId="27" borderId="2" xfId="2" applyNumberFormat="1" applyFont="1" applyFill="1" applyBorder="1" applyAlignment="1">
      <alignment horizontal="center" vertical="center"/>
    </xf>
    <xf numFmtId="165" fontId="2" fillId="27" borderId="2" xfId="70" applyNumberFormat="1" applyFont="1" applyFill="1" applyBorder="1" applyAlignment="1">
      <alignment horizontal="center" vertical="center" wrapText="1"/>
    </xf>
    <xf numFmtId="165" fontId="9" fillId="3" borderId="2" xfId="7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  <xf numFmtId="0" fontId="9" fillId="3" borderId="2" xfId="70" applyFont="1" applyFill="1" applyBorder="1" applyAlignment="1">
      <alignment horizontal="center" vertical="center" wrapText="1"/>
    </xf>
    <xf numFmtId="170" fontId="9" fillId="2" borderId="2" xfId="69" applyNumberFormat="1" applyFont="1" applyFill="1" applyBorder="1" applyAlignment="1">
      <alignment horizontal="center" vertical="center" wrapText="1"/>
    </xf>
    <xf numFmtId="170" fontId="9" fillId="3" borderId="2" xfId="69" applyNumberFormat="1" applyFont="1" applyFill="1" applyBorder="1" applyAlignment="1">
      <alignment horizontal="center" vertical="center" wrapText="1"/>
    </xf>
    <xf numFmtId="170" fontId="2" fillId="4" borderId="2" xfId="69" applyNumberFormat="1" applyFont="1" applyFill="1" applyBorder="1" applyAlignment="1">
      <alignment horizontal="center" vertical="center" wrapText="1"/>
    </xf>
    <xf numFmtId="170" fontId="2" fillId="27" borderId="2" xfId="69" applyNumberFormat="1" applyFont="1" applyFill="1" applyBorder="1" applyAlignment="1">
      <alignment horizontal="center" vertical="center" wrapText="1"/>
    </xf>
    <xf numFmtId="170" fontId="2" fillId="0" borderId="2" xfId="69" applyNumberFormat="1" applyFont="1" applyBorder="1" applyAlignment="1">
      <alignment horizontal="center" vertical="center"/>
    </xf>
    <xf numFmtId="170" fontId="2" fillId="27" borderId="2" xfId="69" applyNumberFormat="1" applyFont="1" applyFill="1" applyBorder="1" applyAlignment="1">
      <alignment horizontal="center" vertical="center"/>
    </xf>
    <xf numFmtId="165" fontId="35" fillId="0" borderId="0" xfId="2" applyNumberFormat="1" applyFont="1" applyFill="1" applyAlignment="1">
      <alignment horizontal="right"/>
    </xf>
    <xf numFmtId="49" fontId="0" fillId="0" borderId="2" xfId="3" applyNumberFormat="1" applyFont="1" applyFill="1" applyBorder="1" applyAlignment="1">
      <alignment horizontal="left" vertical="center" wrapText="1"/>
    </xf>
    <xf numFmtId="168" fontId="2" fillId="0" borderId="2" xfId="3" applyNumberFormat="1" applyFont="1" applyFill="1" applyBorder="1" applyAlignment="1">
      <alignment horizontal="center" vertical="center"/>
    </xf>
    <xf numFmtId="0" fontId="9" fillId="0" borderId="2" xfId="2" applyFont="1" applyFill="1" applyBorder="1" applyAlignment="1">
      <alignment horizontal="center" vertical="center" wrapText="1"/>
    </xf>
    <xf numFmtId="165" fontId="2" fillId="0" borderId="2" xfId="2" applyNumberFormat="1" applyFont="1" applyFill="1" applyBorder="1" applyAlignment="1">
      <alignment horizontal="center" vertical="center"/>
    </xf>
    <xf numFmtId="0" fontId="6" fillId="0" borderId="0" xfId="3" applyFont="1" applyAlignment="1">
      <alignment horizontal="center" vertical="center"/>
    </xf>
    <xf numFmtId="0" fontId="4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 wrapText="1"/>
    </xf>
    <xf numFmtId="0" fontId="7" fillId="0" borderId="0" xfId="3" applyFont="1" applyAlignment="1">
      <alignment horizontal="center" vertical="center"/>
    </xf>
    <xf numFmtId="0" fontId="4" fillId="0" borderId="1" xfId="2" applyFont="1" applyFill="1" applyBorder="1" applyAlignment="1">
      <alignment horizontal="center"/>
    </xf>
    <xf numFmtId="0" fontId="9" fillId="0" borderId="2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left" vertical="center" wrapText="1"/>
    </xf>
  </cellXfs>
  <cellStyles count="74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0" xfId="40"/>
    <cellStyle name="Обычный 11 2" xfId="68"/>
    <cellStyle name="Обычный 11 2 7" xfId="70"/>
    <cellStyle name="Обычный 12" xfId="72"/>
    <cellStyle name="Обычный 12 2" xfId="41"/>
    <cellStyle name="Обычный 18 5" xfId="67"/>
    <cellStyle name="Обычный 2" xfId="42"/>
    <cellStyle name="Обычный 3" xfId="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3" xfId="52"/>
    <cellStyle name="Обычный 7" xfId="3"/>
    <cellStyle name="Обычный 7 2" xfId="53"/>
    <cellStyle name="Обычный 7 6" xfId="73"/>
    <cellStyle name="Обычный 8" xfId="54"/>
    <cellStyle name="Плохой 2" xfId="55"/>
    <cellStyle name="Пояснение 2" xfId="56"/>
    <cellStyle name="Примечание 2" xfId="57"/>
    <cellStyle name="Процентный" xfId="69" builtinId="5"/>
    <cellStyle name="Процентный 2" xfId="58"/>
    <cellStyle name="Процентный 3" xfId="59"/>
    <cellStyle name="Связанная ячейка 2" xfId="60"/>
    <cellStyle name="Стиль 1" xfId="61"/>
    <cellStyle name="Текст предупреждения 2" xfId="62"/>
    <cellStyle name="Финансовый" xfId="1" builtinId="3"/>
    <cellStyle name="Финансовый 2" xfId="63"/>
    <cellStyle name="Финансовый 2 14 2" xfId="71"/>
    <cellStyle name="Финансовый 2 2 2 2 2" xfId="64"/>
    <cellStyle name="Финансовый 3" xfId="65"/>
    <cellStyle name="Хороший 2" xfId="66"/>
  </cellStyles>
  <dxfs count="0"/>
  <tableStyles count="0" defaultTableStyle="TableStyleMedium2" defaultPivotStyle="PivotStyleLight16"/>
  <colors>
    <mruColors>
      <color rgb="FF92D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V67"/>
  <sheetViews>
    <sheetView showGridLines="0" tabSelected="1" topLeftCell="A4" zoomScale="55" zoomScaleNormal="55" workbookViewId="0">
      <pane xSplit="2" ySplit="15" topLeftCell="C40" activePane="bottomRight" state="frozen"/>
      <selection activeCell="A4" sqref="A4"/>
      <selection pane="topRight" activeCell="C4" sqref="C4"/>
      <selection pane="bottomLeft" activeCell="A19" sqref="A19"/>
      <selection pane="bottomRight" activeCell="B45" sqref="B45"/>
    </sheetView>
  </sheetViews>
  <sheetFormatPr defaultRowHeight="15.75" x14ac:dyDescent="0.25"/>
  <cols>
    <col min="1" max="1" width="12.42578125" style="1" bestFit="1" customWidth="1"/>
    <col min="2" max="2" width="60.140625" style="58" customWidth="1"/>
    <col min="3" max="3" width="25.85546875" style="17" customWidth="1"/>
    <col min="4" max="4" width="26.7109375" style="1" customWidth="1"/>
    <col min="5" max="5" width="24.5703125" style="2" customWidth="1"/>
    <col min="6" max="6" width="25.5703125" style="2" customWidth="1"/>
    <col min="7" max="7" width="21" style="2" customWidth="1"/>
    <col min="8" max="8" width="19.85546875" style="2" customWidth="1"/>
    <col min="9" max="9" width="18.28515625" style="2" customWidth="1"/>
    <col min="10" max="16" width="15" style="2" customWidth="1"/>
    <col min="17" max="17" width="22.140625" style="2" customWidth="1"/>
    <col min="18" max="18" width="16.85546875" style="2" customWidth="1"/>
    <col min="19" max="19" width="15.7109375" style="2" customWidth="1"/>
    <col min="20" max="20" width="60.7109375" style="66" customWidth="1"/>
    <col min="21" max="21" width="12.140625" style="2" customWidth="1"/>
    <col min="22" max="22" width="13.85546875" style="2" customWidth="1"/>
    <col min="23" max="23" width="12.140625" style="2" customWidth="1"/>
    <col min="24" max="24" width="26" style="2" customWidth="1"/>
    <col min="25" max="62" width="12.140625" style="2" customWidth="1"/>
    <col min="63" max="63" width="13.85546875" style="2" customWidth="1"/>
    <col min="64" max="64" width="13.140625" style="2" customWidth="1"/>
    <col min="65" max="65" width="16.140625" style="2" customWidth="1"/>
    <col min="66" max="66" width="17.28515625" style="2" customWidth="1"/>
    <col min="67" max="67" width="14.85546875" style="2" customWidth="1"/>
    <col min="68" max="68" width="13.42578125" style="2" customWidth="1"/>
    <col min="69" max="69" width="20" style="2" customWidth="1"/>
    <col min="70" max="16384" width="9.140625" style="2"/>
  </cols>
  <sheetData>
    <row r="1" spans="1:21" ht="18.75" x14ac:dyDescent="0.3">
      <c r="T1" s="64" t="s">
        <v>110</v>
      </c>
    </row>
    <row r="2" spans="1:21" ht="18.75" x14ac:dyDescent="0.3">
      <c r="A2" s="87" t="s">
        <v>107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</row>
    <row r="4" spans="1:21" ht="18.75" x14ac:dyDescent="0.3">
      <c r="A4" s="88" t="s">
        <v>119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</row>
    <row r="5" spans="1:21" ht="18.75" x14ac:dyDescent="0.3">
      <c r="A5" s="88" t="s">
        <v>0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</row>
    <row r="6" spans="1:21" ht="18.75" x14ac:dyDescent="0.3">
      <c r="A6" s="3"/>
      <c r="B6" s="59"/>
      <c r="C6" s="18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56"/>
      <c r="U6" s="3"/>
    </row>
    <row r="7" spans="1:21" ht="18.75" x14ac:dyDescent="0.25">
      <c r="A7" s="86" t="s">
        <v>112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</row>
    <row r="8" spans="1:21" x14ac:dyDescent="0.25">
      <c r="A8" s="89" t="s">
        <v>1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</row>
    <row r="9" spans="1:21" x14ac:dyDescent="0.25">
      <c r="A9" s="4"/>
      <c r="B9" s="60"/>
      <c r="C9" s="19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19"/>
      <c r="U9" s="4"/>
    </row>
    <row r="10" spans="1:21" ht="18.75" x14ac:dyDescent="0.25">
      <c r="A10" s="86" t="s">
        <v>116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</row>
    <row r="11" spans="1:21" x14ac:dyDescent="0.25">
      <c r="A11" s="89" t="s">
        <v>2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</row>
    <row r="12" spans="1:21" s="22" customFormat="1" x14ac:dyDescent="0.25">
      <c r="A12" s="21"/>
      <c r="B12" s="61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5"/>
      <c r="O12" s="24"/>
      <c r="P12" s="25"/>
      <c r="Q12" s="81"/>
      <c r="R12" s="24"/>
      <c r="S12" s="26"/>
      <c r="T12" s="65"/>
    </row>
    <row r="13" spans="1:21" s="30" customFormat="1" x14ac:dyDescent="0.25">
      <c r="A13" s="27"/>
      <c r="B13" s="61"/>
      <c r="C13" s="23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9"/>
      <c r="S13" s="28"/>
      <c r="T13" s="65"/>
      <c r="U13" s="22"/>
    </row>
    <row r="14" spans="1:21" ht="18.75" x14ac:dyDescent="0.3">
      <c r="A14" s="90" t="s">
        <v>3</v>
      </c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5"/>
    </row>
    <row r="15" spans="1:21" ht="60" customHeight="1" x14ac:dyDescent="0.25">
      <c r="A15" s="91" t="s">
        <v>4</v>
      </c>
      <c r="B15" s="92" t="s">
        <v>5</v>
      </c>
      <c r="C15" s="91" t="s">
        <v>105</v>
      </c>
      <c r="D15" s="91" t="s">
        <v>108</v>
      </c>
      <c r="E15" s="91" t="s">
        <v>120</v>
      </c>
      <c r="F15" s="91" t="s">
        <v>121</v>
      </c>
      <c r="G15" s="91" t="s">
        <v>122</v>
      </c>
      <c r="H15" s="91"/>
      <c r="I15" s="91"/>
      <c r="J15" s="91"/>
      <c r="K15" s="91"/>
      <c r="L15" s="91"/>
      <c r="M15" s="91"/>
      <c r="N15" s="91"/>
      <c r="O15" s="91"/>
      <c r="P15" s="91"/>
      <c r="Q15" s="91" t="s">
        <v>123</v>
      </c>
      <c r="R15" s="91" t="s">
        <v>6</v>
      </c>
      <c r="S15" s="91"/>
      <c r="T15" s="91" t="s">
        <v>7</v>
      </c>
      <c r="U15" s="6"/>
    </row>
    <row r="16" spans="1:21" ht="57.75" customHeight="1" x14ac:dyDescent="0.25">
      <c r="A16" s="91"/>
      <c r="B16" s="92"/>
      <c r="C16" s="91"/>
      <c r="D16" s="91"/>
      <c r="E16" s="91"/>
      <c r="F16" s="91"/>
      <c r="G16" s="91" t="s">
        <v>8</v>
      </c>
      <c r="H16" s="91"/>
      <c r="I16" s="91" t="s">
        <v>9</v>
      </c>
      <c r="J16" s="91"/>
      <c r="K16" s="91" t="s">
        <v>10</v>
      </c>
      <c r="L16" s="91"/>
      <c r="M16" s="91" t="s">
        <v>11</v>
      </c>
      <c r="N16" s="91"/>
      <c r="O16" s="91" t="s">
        <v>12</v>
      </c>
      <c r="P16" s="91"/>
      <c r="Q16" s="91"/>
      <c r="R16" s="91" t="s">
        <v>109</v>
      </c>
      <c r="S16" s="91" t="s">
        <v>13</v>
      </c>
      <c r="T16" s="91"/>
    </row>
    <row r="17" spans="1:22" ht="120.75" customHeight="1" x14ac:dyDescent="0.25">
      <c r="A17" s="91"/>
      <c r="B17" s="92"/>
      <c r="C17" s="91"/>
      <c r="D17" s="91"/>
      <c r="E17" s="91"/>
      <c r="F17" s="91"/>
      <c r="G17" s="7" t="s">
        <v>14</v>
      </c>
      <c r="H17" s="7" t="s">
        <v>15</v>
      </c>
      <c r="I17" s="7" t="s">
        <v>14</v>
      </c>
      <c r="J17" s="7" t="s">
        <v>15</v>
      </c>
      <c r="K17" s="7" t="s">
        <v>14</v>
      </c>
      <c r="L17" s="7" t="s">
        <v>15</v>
      </c>
      <c r="M17" s="7" t="s">
        <v>14</v>
      </c>
      <c r="N17" s="7" t="s">
        <v>15</v>
      </c>
      <c r="O17" s="7" t="s">
        <v>14</v>
      </c>
      <c r="P17" s="7" t="s">
        <v>15</v>
      </c>
      <c r="Q17" s="91"/>
      <c r="R17" s="91"/>
      <c r="S17" s="91"/>
      <c r="T17" s="91"/>
    </row>
    <row r="18" spans="1:22" ht="21.75" customHeight="1" x14ac:dyDescent="0.25">
      <c r="A18" s="7">
        <v>1</v>
      </c>
      <c r="B18" s="57">
        <f>A18+1</f>
        <v>2</v>
      </c>
      <c r="C18" s="45">
        <f>B18+1</f>
        <v>3</v>
      </c>
      <c r="D18" s="84">
        <f t="shared" ref="D18:T18" si="0">C18+1</f>
        <v>4</v>
      </c>
      <c r="E18" s="84">
        <f t="shared" si="0"/>
        <v>5</v>
      </c>
      <c r="F18" s="84">
        <f t="shared" si="0"/>
        <v>6</v>
      </c>
      <c r="G18" s="84">
        <f t="shared" si="0"/>
        <v>7</v>
      </c>
      <c r="H18" s="84">
        <f t="shared" si="0"/>
        <v>8</v>
      </c>
      <c r="I18" s="84">
        <f t="shared" si="0"/>
        <v>9</v>
      </c>
      <c r="J18" s="84">
        <f t="shared" si="0"/>
        <v>10</v>
      </c>
      <c r="K18" s="84">
        <f t="shared" si="0"/>
        <v>11</v>
      </c>
      <c r="L18" s="84">
        <f t="shared" si="0"/>
        <v>12</v>
      </c>
      <c r="M18" s="84">
        <f t="shared" si="0"/>
        <v>13</v>
      </c>
      <c r="N18" s="84">
        <f t="shared" si="0"/>
        <v>14</v>
      </c>
      <c r="O18" s="84">
        <f t="shared" si="0"/>
        <v>15</v>
      </c>
      <c r="P18" s="84">
        <f t="shared" si="0"/>
        <v>16</v>
      </c>
      <c r="Q18" s="84">
        <f t="shared" si="0"/>
        <v>17</v>
      </c>
      <c r="R18" s="84">
        <f t="shared" si="0"/>
        <v>18</v>
      </c>
      <c r="S18" s="84">
        <f t="shared" si="0"/>
        <v>19</v>
      </c>
      <c r="T18" s="84">
        <f t="shared" si="0"/>
        <v>20</v>
      </c>
    </row>
    <row r="19" spans="1:22" ht="37.5" customHeight="1" x14ac:dyDescent="0.25">
      <c r="A19" s="9">
        <v>0</v>
      </c>
      <c r="B19" s="50" t="s">
        <v>113</v>
      </c>
      <c r="C19" s="10" t="s">
        <v>111</v>
      </c>
      <c r="D19" s="73">
        <f t="shared" ref="D19:R19" si="1">SUM(D20:D25)</f>
        <v>1.0836043488171201</v>
      </c>
      <c r="E19" s="73">
        <f t="shared" si="1"/>
        <v>0</v>
      </c>
      <c r="F19" s="73">
        <f t="shared" si="1"/>
        <v>1.0836043488171201</v>
      </c>
      <c r="G19" s="73">
        <f t="shared" si="1"/>
        <v>1.0836043488171201</v>
      </c>
      <c r="H19" s="73">
        <f t="shared" si="1"/>
        <v>0.69868600000000003</v>
      </c>
      <c r="I19" s="73">
        <f t="shared" si="1"/>
        <v>0</v>
      </c>
      <c r="J19" s="73">
        <f t="shared" si="1"/>
        <v>0</v>
      </c>
      <c r="K19" s="73">
        <f t="shared" si="1"/>
        <v>0</v>
      </c>
      <c r="L19" s="73">
        <f t="shared" si="1"/>
        <v>2.3300000000000001E-2</v>
      </c>
      <c r="M19" s="73">
        <f t="shared" si="1"/>
        <v>0</v>
      </c>
      <c r="N19" s="73">
        <f t="shared" si="1"/>
        <v>0.67538600000000004</v>
      </c>
      <c r="O19" s="73">
        <f t="shared" si="1"/>
        <v>1.0836043488171201</v>
      </c>
      <c r="P19" s="73">
        <f t="shared" si="1"/>
        <v>0</v>
      </c>
      <c r="Q19" s="73">
        <f t="shared" si="1"/>
        <v>0.38491834881712006</v>
      </c>
      <c r="R19" s="73">
        <f t="shared" si="1"/>
        <v>0</v>
      </c>
      <c r="S19" s="44">
        <v>0</v>
      </c>
      <c r="T19" s="55" t="s">
        <v>111</v>
      </c>
    </row>
    <row r="20" spans="1:22" ht="24.75" customHeight="1" x14ac:dyDescent="0.25">
      <c r="A20" s="9" t="s">
        <v>16</v>
      </c>
      <c r="B20" s="50" t="s">
        <v>17</v>
      </c>
      <c r="C20" s="20" t="s">
        <v>111</v>
      </c>
      <c r="D20" s="73">
        <f t="shared" ref="D20:R20" si="2">D28</f>
        <v>0</v>
      </c>
      <c r="E20" s="73">
        <f t="shared" si="2"/>
        <v>0</v>
      </c>
      <c r="F20" s="73">
        <f t="shared" si="2"/>
        <v>0</v>
      </c>
      <c r="G20" s="73">
        <f t="shared" si="2"/>
        <v>0</v>
      </c>
      <c r="H20" s="73">
        <f t="shared" si="2"/>
        <v>0</v>
      </c>
      <c r="I20" s="73">
        <f t="shared" si="2"/>
        <v>0</v>
      </c>
      <c r="J20" s="73">
        <f t="shared" si="2"/>
        <v>0</v>
      </c>
      <c r="K20" s="73">
        <f t="shared" si="2"/>
        <v>0</v>
      </c>
      <c r="L20" s="73">
        <f t="shared" si="2"/>
        <v>0</v>
      </c>
      <c r="M20" s="73">
        <f t="shared" si="2"/>
        <v>0</v>
      </c>
      <c r="N20" s="73">
        <f t="shared" si="2"/>
        <v>0</v>
      </c>
      <c r="O20" s="73">
        <f t="shared" si="2"/>
        <v>0</v>
      </c>
      <c r="P20" s="73">
        <f t="shared" si="2"/>
        <v>0</v>
      </c>
      <c r="Q20" s="73">
        <f t="shared" si="2"/>
        <v>0</v>
      </c>
      <c r="R20" s="73">
        <f t="shared" si="2"/>
        <v>0</v>
      </c>
      <c r="S20" s="44">
        <v>0</v>
      </c>
      <c r="T20" s="55" t="s">
        <v>111</v>
      </c>
    </row>
    <row r="21" spans="1:22" ht="40.5" customHeight="1" x14ac:dyDescent="0.25">
      <c r="A21" s="9" t="s">
        <v>18</v>
      </c>
      <c r="B21" s="50" t="s">
        <v>19</v>
      </c>
      <c r="C21" s="20" t="s">
        <v>111</v>
      </c>
      <c r="D21" s="73">
        <f t="shared" ref="D21:R21" si="3">D42</f>
        <v>1.0836043488171201</v>
      </c>
      <c r="E21" s="73">
        <f t="shared" si="3"/>
        <v>0</v>
      </c>
      <c r="F21" s="73">
        <f t="shared" si="3"/>
        <v>1.0836043488171201</v>
      </c>
      <c r="G21" s="73">
        <f t="shared" si="3"/>
        <v>1.0836043488171201</v>
      </c>
      <c r="H21" s="73">
        <f t="shared" si="3"/>
        <v>0.69868600000000003</v>
      </c>
      <c r="I21" s="73">
        <f t="shared" si="3"/>
        <v>0</v>
      </c>
      <c r="J21" s="73">
        <f t="shared" si="3"/>
        <v>0</v>
      </c>
      <c r="K21" s="73">
        <f t="shared" si="3"/>
        <v>0</v>
      </c>
      <c r="L21" s="73">
        <f t="shared" si="3"/>
        <v>2.3300000000000001E-2</v>
      </c>
      <c r="M21" s="73">
        <f t="shared" si="3"/>
        <v>0</v>
      </c>
      <c r="N21" s="73">
        <f t="shared" si="3"/>
        <v>0.67538600000000004</v>
      </c>
      <c r="O21" s="73">
        <f t="shared" si="3"/>
        <v>1.0836043488171201</v>
      </c>
      <c r="P21" s="73">
        <f t="shared" si="3"/>
        <v>0</v>
      </c>
      <c r="Q21" s="73">
        <f>Q42</f>
        <v>0.38491834881712006</v>
      </c>
      <c r="R21" s="73">
        <f t="shared" si="3"/>
        <v>0</v>
      </c>
      <c r="S21" s="44">
        <v>0</v>
      </c>
      <c r="T21" s="55" t="s">
        <v>111</v>
      </c>
    </row>
    <row r="22" spans="1:22" ht="53.25" customHeight="1" x14ac:dyDescent="0.25">
      <c r="A22" s="9" t="s">
        <v>20</v>
      </c>
      <c r="B22" s="50" t="s">
        <v>21</v>
      </c>
      <c r="C22" s="20" t="s">
        <v>111</v>
      </c>
      <c r="D22" s="73">
        <f t="shared" ref="D22:R22" si="4">D62</f>
        <v>0</v>
      </c>
      <c r="E22" s="73">
        <f t="shared" si="4"/>
        <v>0</v>
      </c>
      <c r="F22" s="73">
        <f t="shared" si="4"/>
        <v>0</v>
      </c>
      <c r="G22" s="73">
        <f t="shared" si="4"/>
        <v>0</v>
      </c>
      <c r="H22" s="73">
        <f t="shared" si="4"/>
        <v>0</v>
      </c>
      <c r="I22" s="73">
        <f t="shared" si="4"/>
        <v>0</v>
      </c>
      <c r="J22" s="73">
        <f t="shared" si="4"/>
        <v>0</v>
      </c>
      <c r="K22" s="73">
        <f t="shared" si="4"/>
        <v>0</v>
      </c>
      <c r="L22" s="73">
        <f t="shared" si="4"/>
        <v>0</v>
      </c>
      <c r="M22" s="73">
        <f t="shared" si="4"/>
        <v>0</v>
      </c>
      <c r="N22" s="73">
        <f t="shared" si="4"/>
        <v>0</v>
      </c>
      <c r="O22" s="73">
        <f t="shared" si="4"/>
        <v>0</v>
      </c>
      <c r="P22" s="73">
        <f t="shared" si="4"/>
        <v>0</v>
      </c>
      <c r="Q22" s="73">
        <f t="shared" si="4"/>
        <v>0</v>
      </c>
      <c r="R22" s="73">
        <f t="shared" si="4"/>
        <v>0</v>
      </c>
      <c r="S22" s="44">
        <v>0</v>
      </c>
      <c r="T22" s="55" t="s">
        <v>111</v>
      </c>
    </row>
    <row r="23" spans="1:22" ht="45" customHeight="1" x14ac:dyDescent="0.25">
      <c r="A23" s="9" t="s">
        <v>22</v>
      </c>
      <c r="B23" s="50" t="s">
        <v>23</v>
      </c>
      <c r="C23" s="20" t="s">
        <v>111</v>
      </c>
      <c r="D23" s="73">
        <f t="shared" ref="D23:R23" si="5">D65</f>
        <v>0</v>
      </c>
      <c r="E23" s="73">
        <f t="shared" si="5"/>
        <v>0</v>
      </c>
      <c r="F23" s="73">
        <f t="shared" si="5"/>
        <v>0</v>
      </c>
      <c r="G23" s="73">
        <f t="shared" si="5"/>
        <v>0</v>
      </c>
      <c r="H23" s="73">
        <f t="shared" si="5"/>
        <v>0</v>
      </c>
      <c r="I23" s="73">
        <f t="shared" si="5"/>
        <v>0</v>
      </c>
      <c r="J23" s="73">
        <f t="shared" si="5"/>
        <v>0</v>
      </c>
      <c r="K23" s="73">
        <f t="shared" si="5"/>
        <v>0</v>
      </c>
      <c r="L23" s="73">
        <f t="shared" si="5"/>
        <v>0</v>
      </c>
      <c r="M23" s="73">
        <f t="shared" si="5"/>
        <v>0</v>
      </c>
      <c r="N23" s="73">
        <f t="shared" si="5"/>
        <v>0</v>
      </c>
      <c r="O23" s="73">
        <f t="shared" si="5"/>
        <v>0</v>
      </c>
      <c r="P23" s="73">
        <f t="shared" si="5"/>
        <v>0</v>
      </c>
      <c r="Q23" s="73">
        <f t="shared" si="5"/>
        <v>0</v>
      </c>
      <c r="R23" s="73">
        <f t="shared" si="5"/>
        <v>0</v>
      </c>
      <c r="S23" s="44">
        <v>0</v>
      </c>
      <c r="T23" s="55" t="s">
        <v>111</v>
      </c>
    </row>
    <row r="24" spans="1:22" ht="48" customHeight="1" x14ac:dyDescent="0.25">
      <c r="A24" s="9" t="s">
        <v>24</v>
      </c>
      <c r="B24" s="50" t="s">
        <v>25</v>
      </c>
      <c r="C24" s="20" t="s">
        <v>111</v>
      </c>
      <c r="D24" s="73">
        <f t="shared" ref="D24:R24" si="6">D66</f>
        <v>0</v>
      </c>
      <c r="E24" s="73">
        <f t="shared" si="6"/>
        <v>0</v>
      </c>
      <c r="F24" s="73">
        <f t="shared" si="6"/>
        <v>0</v>
      </c>
      <c r="G24" s="73">
        <f t="shared" si="6"/>
        <v>0</v>
      </c>
      <c r="H24" s="73">
        <f t="shared" si="6"/>
        <v>0</v>
      </c>
      <c r="I24" s="73">
        <f t="shared" si="6"/>
        <v>0</v>
      </c>
      <c r="J24" s="73">
        <f t="shared" si="6"/>
        <v>0</v>
      </c>
      <c r="K24" s="73">
        <f t="shared" si="6"/>
        <v>0</v>
      </c>
      <c r="L24" s="73">
        <f t="shared" si="6"/>
        <v>0</v>
      </c>
      <c r="M24" s="73">
        <f t="shared" si="6"/>
        <v>0</v>
      </c>
      <c r="N24" s="73">
        <f t="shared" si="6"/>
        <v>0</v>
      </c>
      <c r="O24" s="73">
        <f t="shared" si="6"/>
        <v>0</v>
      </c>
      <c r="P24" s="73">
        <f t="shared" si="6"/>
        <v>0</v>
      </c>
      <c r="Q24" s="73">
        <f t="shared" si="6"/>
        <v>0</v>
      </c>
      <c r="R24" s="73">
        <f t="shared" si="6"/>
        <v>0</v>
      </c>
      <c r="S24" s="44">
        <v>0</v>
      </c>
      <c r="T24" s="55" t="s">
        <v>111</v>
      </c>
    </row>
    <row r="25" spans="1:22" ht="25.5" customHeight="1" x14ac:dyDescent="0.25">
      <c r="A25" s="9" t="s">
        <v>26</v>
      </c>
      <c r="B25" s="50" t="s">
        <v>27</v>
      </c>
      <c r="C25" s="20" t="s">
        <v>111</v>
      </c>
      <c r="D25" s="73">
        <f t="shared" ref="D25:R25" si="7">D67</f>
        <v>0</v>
      </c>
      <c r="E25" s="73">
        <f t="shared" si="7"/>
        <v>0</v>
      </c>
      <c r="F25" s="73">
        <f t="shared" si="7"/>
        <v>0</v>
      </c>
      <c r="G25" s="73">
        <f t="shared" si="7"/>
        <v>0</v>
      </c>
      <c r="H25" s="73">
        <f t="shared" si="7"/>
        <v>0</v>
      </c>
      <c r="I25" s="73">
        <f t="shared" si="7"/>
        <v>0</v>
      </c>
      <c r="J25" s="73">
        <f t="shared" si="7"/>
        <v>0</v>
      </c>
      <c r="K25" s="73">
        <f t="shared" si="7"/>
        <v>0</v>
      </c>
      <c r="L25" s="73">
        <f t="shared" si="7"/>
        <v>0</v>
      </c>
      <c r="M25" s="73">
        <f t="shared" si="7"/>
        <v>0</v>
      </c>
      <c r="N25" s="73">
        <f t="shared" si="7"/>
        <v>0</v>
      </c>
      <c r="O25" s="73">
        <f t="shared" si="7"/>
        <v>0</v>
      </c>
      <c r="P25" s="73">
        <f t="shared" si="7"/>
        <v>0</v>
      </c>
      <c r="Q25" s="73">
        <f t="shared" si="7"/>
        <v>0</v>
      </c>
      <c r="R25" s="73">
        <f t="shared" si="7"/>
        <v>0</v>
      </c>
      <c r="S25" s="44">
        <v>0</v>
      </c>
      <c r="T25" s="55" t="s">
        <v>111</v>
      </c>
    </row>
    <row r="26" spans="1:22" x14ac:dyDescent="0.25">
      <c r="A26" s="9"/>
      <c r="B26" s="62"/>
      <c r="C26" s="45"/>
      <c r="D26" s="15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32"/>
      <c r="S26" s="31"/>
      <c r="T26" s="8"/>
    </row>
    <row r="27" spans="1:22" x14ac:dyDescent="0.25">
      <c r="A27" s="53">
        <v>1</v>
      </c>
      <c r="B27" s="43" t="s">
        <v>117</v>
      </c>
      <c r="C27" s="53" t="s">
        <v>106</v>
      </c>
      <c r="D27" s="67">
        <f t="shared" ref="D27:Q27" si="8">D28+D42+D62+D65+D66+D67</f>
        <v>1.0836043488171201</v>
      </c>
      <c r="E27" s="67">
        <f t="shared" si="8"/>
        <v>0</v>
      </c>
      <c r="F27" s="67">
        <f t="shared" si="8"/>
        <v>1.0836043488171201</v>
      </c>
      <c r="G27" s="67">
        <f t="shared" si="8"/>
        <v>1.0836043488171201</v>
      </c>
      <c r="H27" s="67">
        <f t="shared" si="8"/>
        <v>0.69868600000000003</v>
      </c>
      <c r="I27" s="67">
        <f t="shared" si="8"/>
        <v>0</v>
      </c>
      <c r="J27" s="67">
        <f t="shared" si="8"/>
        <v>0</v>
      </c>
      <c r="K27" s="67">
        <f t="shared" si="8"/>
        <v>0</v>
      </c>
      <c r="L27" s="67">
        <f t="shared" si="8"/>
        <v>2.3300000000000001E-2</v>
      </c>
      <c r="M27" s="67">
        <f t="shared" si="8"/>
        <v>0</v>
      </c>
      <c r="N27" s="67">
        <f t="shared" si="8"/>
        <v>0.67538600000000004</v>
      </c>
      <c r="O27" s="67">
        <f t="shared" si="8"/>
        <v>1.0836043488171201</v>
      </c>
      <c r="P27" s="67">
        <f t="shared" si="8"/>
        <v>0</v>
      </c>
      <c r="Q27" s="67">
        <f t="shared" si="8"/>
        <v>0.38491834881712006</v>
      </c>
      <c r="R27" s="67">
        <f>R28+R42+R62+R65+R66+R67</f>
        <v>0</v>
      </c>
      <c r="S27" s="75" t="s">
        <v>118</v>
      </c>
      <c r="T27" s="54" t="s">
        <v>111</v>
      </c>
      <c r="U27" s="49"/>
    </row>
    <row r="28" spans="1:22" x14ac:dyDescent="0.25">
      <c r="A28" s="74" t="s">
        <v>28</v>
      </c>
      <c r="B28" s="46" t="s">
        <v>29</v>
      </c>
      <c r="C28" s="74" t="s">
        <v>106</v>
      </c>
      <c r="D28" s="72">
        <f t="shared" ref="D28:R28" si="9">D29+D33+D36+D39</f>
        <v>0</v>
      </c>
      <c r="E28" s="72">
        <f t="shared" si="9"/>
        <v>0</v>
      </c>
      <c r="F28" s="72">
        <f t="shared" si="9"/>
        <v>0</v>
      </c>
      <c r="G28" s="72">
        <f t="shared" si="9"/>
        <v>0</v>
      </c>
      <c r="H28" s="72">
        <f t="shared" si="9"/>
        <v>0</v>
      </c>
      <c r="I28" s="72">
        <f t="shared" si="9"/>
        <v>0</v>
      </c>
      <c r="J28" s="72">
        <f t="shared" si="9"/>
        <v>0</v>
      </c>
      <c r="K28" s="72">
        <f t="shared" si="9"/>
        <v>0</v>
      </c>
      <c r="L28" s="72">
        <f t="shared" si="9"/>
        <v>0</v>
      </c>
      <c r="M28" s="72">
        <f t="shared" si="9"/>
        <v>0</v>
      </c>
      <c r="N28" s="72">
        <f t="shared" si="9"/>
        <v>0</v>
      </c>
      <c r="O28" s="72">
        <f t="shared" si="9"/>
        <v>0</v>
      </c>
      <c r="P28" s="72">
        <f t="shared" si="9"/>
        <v>0</v>
      </c>
      <c r="Q28" s="72">
        <f t="shared" si="9"/>
        <v>0</v>
      </c>
      <c r="R28" s="72">
        <f t="shared" si="9"/>
        <v>0</v>
      </c>
      <c r="S28" s="76" t="s">
        <v>118</v>
      </c>
      <c r="T28" s="52" t="s">
        <v>111</v>
      </c>
      <c r="U28" s="49"/>
      <c r="V28" s="47"/>
    </row>
    <row r="29" spans="1:22" ht="31.5" x14ac:dyDescent="0.25">
      <c r="A29" s="33" t="s">
        <v>30</v>
      </c>
      <c r="B29" s="51" t="s">
        <v>31</v>
      </c>
      <c r="C29" s="33" t="s">
        <v>106</v>
      </c>
      <c r="D29" s="68">
        <f t="shared" ref="D29:R29" si="10">D30+D31+D32</f>
        <v>0</v>
      </c>
      <c r="E29" s="68">
        <f t="shared" si="10"/>
        <v>0</v>
      </c>
      <c r="F29" s="68">
        <f t="shared" si="10"/>
        <v>0</v>
      </c>
      <c r="G29" s="68">
        <f t="shared" si="10"/>
        <v>0</v>
      </c>
      <c r="H29" s="68">
        <f t="shared" si="10"/>
        <v>0</v>
      </c>
      <c r="I29" s="68">
        <f t="shared" si="10"/>
        <v>0</v>
      </c>
      <c r="J29" s="68">
        <f t="shared" si="10"/>
        <v>0</v>
      </c>
      <c r="K29" s="68">
        <f t="shared" si="10"/>
        <v>0</v>
      </c>
      <c r="L29" s="68">
        <f t="shared" si="10"/>
        <v>0</v>
      </c>
      <c r="M29" s="68">
        <f t="shared" si="10"/>
        <v>0</v>
      </c>
      <c r="N29" s="68">
        <f t="shared" si="10"/>
        <v>0</v>
      </c>
      <c r="O29" s="68">
        <f t="shared" si="10"/>
        <v>0</v>
      </c>
      <c r="P29" s="68">
        <f t="shared" si="10"/>
        <v>0</v>
      </c>
      <c r="Q29" s="68">
        <f t="shared" si="10"/>
        <v>0</v>
      </c>
      <c r="R29" s="68">
        <f t="shared" si="10"/>
        <v>0</v>
      </c>
      <c r="S29" s="77">
        <v>0</v>
      </c>
      <c r="T29" s="35" t="s">
        <v>111</v>
      </c>
    </row>
    <row r="30" spans="1:22" s="11" customFormat="1" ht="47.25" x14ac:dyDescent="0.25">
      <c r="A30" s="36" t="s">
        <v>32</v>
      </c>
      <c r="B30" s="63" t="s">
        <v>33</v>
      </c>
      <c r="C30" s="37" t="s">
        <v>106</v>
      </c>
      <c r="D30" s="69">
        <v>0</v>
      </c>
      <c r="E30" s="69">
        <v>0</v>
      </c>
      <c r="F30" s="69">
        <v>0</v>
      </c>
      <c r="G30" s="69">
        <v>0</v>
      </c>
      <c r="H30" s="69">
        <v>0</v>
      </c>
      <c r="I30" s="69">
        <v>0</v>
      </c>
      <c r="J30" s="69">
        <v>0</v>
      </c>
      <c r="K30" s="69">
        <v>0</v>
      </c>
      <c r="L30" s="69">
        <v>0</v>
      </c>
      <c r="M30" s="69">
        <v>0</v>
      </c>
      <c r="N30" s="69">
        <v>0</v>
      </c>
      <c r="O30" s="69">
        <v>0</v>
      </c>
      <c r="P30" s="69">
        <v>0</v>
      </c>
      <c r="Q30" s="69">
        <v>0</v>
      </c>
      <c r="R30" s="69">
        <v>0</v>
      </c>
      <c r="S30" s="69">
        <v>0</v>
      </c>
      <c r="T30" s="36" t="s">
        <v>111</v>
      </c>
    </row>
    <row r="31" spans="1:22" s="11" customFormat="1" ht="47.25" x14ac:dyDescent="0.25">
      <c r="A31" s="36" t="s">
        <v>34</v>
      </c>
      <c r="B31" s="63" t="s">
        <v>35</v>
      </c>
      <c r="C31" s="37" t="s">
        <v>106</v>
      </c>
      <c r="D31" s="69">
        <v>0</v>
      </c>
      <c r="E31" s="69">
        <v>0</v>
      </c>
      <c r="F31" s="69">
        <v>0</v>
      </c>
      <c r="G31" s="69">
        <v>0</v>
      </c>
      <c r="H31" s="69">
        <v>0</v>
      </c>
      <c r="I31" s="69">
        <v>0</v>
      </c>
      <c r="J31" s="69">
        <v>0</v>
      </c>
      <c r="K31" s="69">
        <v>0</v>
      </c>
      <c r="L31" s="69">
        <v>0</v>
      </c>
      <c r="M31" s="69">
        <v>0</v>
      </c>
      <c r="N31" s="69">
        <v>0</v>
      </c>
      <c r="O31" s="69">
        <v>0</v>
      </c>
      <c r="P31" s="69">
        <v>0</v>
      </c>
      <c r="Q31" s="69">
        <v>0</v>
      </c>
      <c r="R31" s="69">
        <v>0</v>
      </c>
      <c r="S31" s="69">
        <v>0</v>
      </c>
      <c r="T31" s="36" t="s">
        <v>111</v>
      </c>
    </row>
    <row r="32" spans="1:22" s="11" customFormat="1" ht="47.25" x14ac:dyDescent="0.25">
      <c r="A32" s="36" t="s">
        <v>36</v>
      </c>
      <c r="B32" s="63" t="s">
        <v>37</v>
      </c>
      <c r="C32" s="37" t="s">
        <v>106</v>
      </c>
      <c r="D32" s="69">
        <v>0</v>
      </c>
      <c r="E32" s="69">
        <v>0</v>
      </c>
      <c r="F32" s="69">
        <v>0</v>
      </c>
      <c r="G32" s="69">
        <v>0</v>
      </c>
      <c r="H32" s="69">
        <v>0</v>
      </c>
      <c r="I32" s="69">
        <v>0</v>
      </c>
      <c r="J32" s="69">
        <v>0</v>
      </c>
      <c r="K32" s="69">
        <v>0</v>
      </c>
      <c r="L32" s="69">
        <v>0</v>
      </c>
      <c r="M32" s="69">
        <v>0</v>
      </c>
      <c r="N32" s="69">
        <v>0</v>
      </c>
      <c r="O32" s="69">
        <v>0</v>
      </c>
      <c r="P32" s="69">
        <v>0</v>
      </c>
      <c r="Q32" s="69">
        <v>0</v>
      </c>
      <c r="R32" s="69">
        <v>0</v>
      </c>
      <c r="S32" s="69">
        <v>0</v>
      </c>
      <c r="T32" s="36" t="s">
        <v>111</v>
      </c>
    </row>
    <row r="33" spans="1:22" ht="31.5" x14ac:dyDescent="0.25">
      <c r="A33" s="33" t="s">
        <v>38</v>
      </c>
      <c r="B33" s="51" t="s">
        <v>39</v>
      </c>
      <c r="C33" s="33" t="s">
        <v>106</v>
      </c>
      <c r="D33" s="68">
        <f t="shared" ref="D33:R33" si="11">D34+D35</f>
        <v>0</v>
      </c>
      <c r="E33" s="68">
        <f t="shared" si="11"/>
        <v>0</v>
      </c>
      <c r="F33" s="68">
        <f t="shared" si="11"/>
        <v>0</v>
      </c>
      <c r="G33" s="68">
        <f t="shared" si="11"/>
        <v>0</v>
      </c>
      <c r="H33" s="68">
        <f t="shared" si="11"/>
        <v>0</v>
      </c>
      <c r="I33" s="68">
        <f t="shared" si="11"/>
        <v>0</v>
      </c>
      <c r="J33" s="68">
        <f t="shared" si="11"/>
        <v>0</v>
      </c>
      <c r="K33" s="68">
        <f t="shared" si="11"/>
        <v>0</v>
      </c>
      <c r="L33" s="68">
        <f t="shared" si="11"/>
        <v>0</v>
      </c>
      <c r="M33" s="68">
        <f t="shared" si="11"/>
        <v>0</v>
      </c>
      <c r="N33" s="68">
        <f t="shared" si="11"/>
        <v>0</v>
      </c>
      <c r="O33" s="68">
        <f t="shared" si="11"/>
        <v>0</v>
      </c>
      <c r="P33" s="68">
        <f t="shared" si="11"/>
        <v>0</v>
      </c>
      <c r="Q33" s="68">
        <f t="shared" si="11"/>
        <v>0</v>
      </c>
      <c r="R33" s="68">
        <f t="shared" si="11"/>
        <v>0</v>
      </c>
      <c r="S33" s="77">
        <v>0</v>
      </c>
      <c r="T33" s="38" t="s">
        <v>111</v>
      </c>
    </row>
    <row r="34" spans="1:22" ht="63" x14ac:dyDescent="0.25">
      <c r="A34" s="36" t="s">
        <v>40</v>
      </c>
      <c r="B34" s="63" t="s">
        <v>41</v>
      </c>
      <c r="C34" s="37" t="s">
        <v>106</v>
      </c>
      <c r="D34" s="69">
        <v>0</v>
      </c>
      <c r="E34" s="69">
        <v>0</v>
      </c>
      <c r="F34" s="69">
        <v>0</v>
      </c>
      <c r="G34" s="69">
        <v>0</v>
      </c>
      <c r="H34" s="69">
        <v>0</v>
      </c>
      <c r="I34" s="69">
        <v>0</v>
      </c>
      <c r="J34" s="69">
        <v>0</v>
      </c>
      <c r="K34" s="69">
        <v>0</v>
      </c>
      <c r="L34" s="69">
        <v>0</v>
      </c>
      <c r="M34" s="69">
        <v>0</v>
      </c>
      <c r="N34" s="69">
        <v>0</v>
      </c>
      <c r="O34" s="69">
        <v>0</v>
      </c>
      <c r="P34" s="69">
        <v>0</v>
      </c>
      <c r="Q34" s="69">
        <v>0</v>
      </c>
      <c r="R34" s="69">
        <v>0</v>
      </c>
      <c r="S34" s="78">
        <v>0</v>
      </c>
      <c r="T34" s="36" t="s">
        <v>111</v>
      </c>
    </row>
    <row r="35" spans="1:22" ht="31.5" x14ac:dyDescent="0.25">
      <c r="A35" s="36" t="s">
        <v>42</v>
      </c>
      <c r="B35" s="63" t="s">
        <v>43</v>
      </c>
      <c r="C35" s="37" t="s">
        <v>106</v>
      </c>
      <c r="D35" s="69">
        <v>0</v>
      </c>
      <c r="E35" s="69">
        <v>0</v>
      </c>
      <c r="F35" s="69">
        <v>0</v>
      </c>
      <c r="G35" s="69">
        <v>0</v>
      </c>
      <c r="H35" s="69">
        <v>0</v>
      </c>
      <c r="I35" s="69">
        <v>0</v>
      </c>
      <c r="J35" s="69">
        <v>0</v>
      </c>
      <c r="K35" s="69">
        <v>0</v>
      </c>
      <c r="L35" s="69">
        <v>0</v>
      </c>
      <c r="M35" s="69">
        <v>0</v>
      </c>
      <c r="N35" s="69">
        <v>0</v>
      </c>
      <c r="O35" s="69">
        <v>0</v>
      </c>
      <c r="P35" s="69">
        <v>0</v>
      </c>
      <c r="Q35" s="69">
        <v>0</v>
      </c>
      <c r="R35" s="69">
        <v>0</v>
      </c>
      <c r="S35" s="78">
        <v>0</v>
      </c>
      <c r="T35" s="36" t="s">
        <v>111</v>
      </c>
    </row>
    <row r="36" spans="1:22" ht="47.25" x14ac:dyDescent="0.25">
      <c r="A36" s="13" t="s">
        <v>44</v>
      </c>
      <c r="B36" s="51" t="s">
        <v>45</v>
      </c>
      <c r="C36" s="13" t="s">
        <v>106</v>
      </c>
      <c r="D36" s="68">
        <f t="shared" ref="D36:R36" si="12">D37+D38</f>
        <v>0</v>
      </c>
      <c r="E36" s="68">
        <f t="shared" si="12"/>
        <v>0</v>
      </c>
      <c r="F36" s="68">
        <f t="shared" si="12"/>
        <v>0</v>
      </c>
      <c r="G36" s="68">
        <f t="shared" si="12"/>
        <v>0</v>
      </c>
      <c r="H36" s="68">
        <f t="shared" si="12"/>
        <v>0</v>
      </c>
      <c r="I36" s="68">
        <f t="shared" si="12"/>
        <v>0</v>
      </c>
      <c r="J36" s="68">
        <f t="shared" si="12"/>
        <v>0</v>
      </c>
      <c r="K36" s="68">
        <f t="shared" si="12"/>
        <v>0</v>
      </c>
      <c r="L36" s="68">
        <f t="shared" si="12"/>
        <v>0</v>
      </c>
      <c r="M36" s="68">
        <f t="shared" si="12"/>
        <v>0</v>
      </c>
      <c r="N36" s="68">
        <f t="shared" si="12"/>
        <v>0</v>
      </c>
      <c r="O36" s="68">
        <f t="shared" si="12"/>
        <v>0</v>
      </c>
      <c r="P36" s="68">
        <f t="shared" si="12"/>
        <v>0</v>
      </c>
      <c r="Q36" s="68">
        <f t="shared" si="12"/>
        <v>0</v>
      </c>
      <c r="R36" s="68">
        <f t="shared" si="12"/>
        <v>0</v>
      </c>
      <c r="S36" s="77">
        <v>0</v>
      </c>
      <c r="T36" s="38" t="s">
        <v>111</v>
      </c>
    </row>
    <row r="37" spans="1:22" ht="31.5" x14ac:dyDescent="0.25">
      <c r="A37" s="36" t="s">
        <v>46</v>
      </c>
      <c r="B37" s="63" t="s">
        <v>47</v>
      </c>
      <c r="C37" s="37" t="s">
        <v>106</v>
      </c>
      <c r="D37" s="70">
        <v>0</v>
      </c>
      <c r="E37" s="70">
        <v>0</v>
      </c>
      <c r="F37" s="70">
        <v>0</v>
      </c>
      <c r="G37" s="70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70">
        <v>0</v>
      </c>
      <c r="Q37" s="70">
        <v>0</v>
      </c>
      <c r="R37" s="70">
        <v>0</v>
      </c>
      <c r="S37" s="80">
        <v>0</v>
      </c>
      <c r="T37" s="36" t="s">
        <v>111</v>
      </c>
    </row>
    <row r="38" spans="1:22" ht="31.5" x14ac:dyDescent="0.25">
      <c r="A38" s="36" t="s">
        <v>48</v>
      </c>
      <c r="B38" s="63" t="s">
        <v>47</v>
      </c>
      <c r="C38" s="37" t="s">
        <v>106</v>
      </c>
      <c r="D38" s="71">
        <v>0</v>
      </c>
      <c r="E38" s="71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  <c r="K38" s="71">
        <v>0</v>
      </c>
      <c r="L38" s="71">
        <v>0</v>
      </c>
      <c r="M38" s="71">
        <v>0</v>
      </c>
      <c r="N38" s="71">
        <v>0</v>
      </c>
      <c r="O38" s="71">
        <v>0</v>
      </c>
      <c r="P38" s="71">
        <v>0</v>
      </c>
      <c r="Q38" s="71">
        <v>0</v>
      </c>
      <c r="R38" s="71">
        <v>0</v>
      </c>
      <c r="S38" s="78">
        <v>0</v>
      </c>
      <c r="T38" s="36" t="s">
        <v>111</v>
      </c>
    </row>
    <row r="39" spans="1:22" ht="63" x14ac:dyDescent="0.25">
      <c r="A39" s="13" t="s">
        <v>49</v>
      </c>
      <c r="B39" s="51" t="s">
        <v>50</v>
      </c>
      <c r="C39" s="13" t="s">
        <v>106</v>
      </c>
      <c r="D39" s="68">
        <f t="shared" ref="D39:R39" si="13">D40+D41</f>
        <v>0</v>
      </c>
      <c r="E39" s="68">
        <f t="shared" si="13"/>
        <v>0</v>
      </c>
      <c r="F39" s="68">
        <f t="shared" si="13"/>
        <v>0</v>
      </c>
      <c r="G39" s="68">
        <f t="shared" si="13"/>
        <v>0</v>
      </c>
      <c r="H39" s="68">
        <f t="shared" si="13"/>
        <v>0</v>
      </c>
      <c r="I39" s="68">
        <f t="shared" si="13"/>
        <v>0</v>
      </c>
      <c r="J39" s="68">
        <f t="shared" si="13"/>
        <v>0</v>
      </c>
      <c r="K39" s="68">
        <f t="shared" si="13"/>
        <v>0</v>
      </c>
      <c r="L39" s="68">
        <f t="shared" si="13"/>
        <v>0</v>
      </c>
      <c r="M39" s="68">
        <f t="shared" si="13"/>
        <v>0</v>
      </c>
      <c r="N39" s="68">
        <f t="shared" si="13"/>
        <v>0</v>
      </c>
      <c r="O39" s="68">
        <f t="shared" si="13"/>
        <v>0</v>
      </c>
      <c r="P39" s="68">
        <f t="shared" si="13"/>
        <v>0</v>
      </c>
      <c r="Q39" s="68">
        <f t="shared" si="13"/>
        <v>0</v>
      </c>
      <c r="R39" s="68">
        <f t="shared" si="13"/>
        <v>0</v>
      </c>
      <c r="S39" s="77">
        <v>0</v>
      </c>
      <c r="T39" s="39" t="s">
        <v>111</v>
      </c>
    </row>
    <row r="40" spans="1:22" ht="63" x14ac:dyDescent="0.25">
      <c r="A40" s="36" t="s">
        <v>51</v>
      </c>
      <c r="B40" s="63" t="s">
        <v>52</v>
      </c>
      <c r="C40" s="37" t="s">
        <v>106</v>
      </c>
      <c r="D40" s="71">
        <v>0</v>
      </c>
      <c r="E40" s="71">
        <v>0</v>
      </c>
      <c r="F40" s="71">
        <v>0</v>
      </c>
      <c r="G40" s="71">
        <v>0</v>
      </c>
      <c r="H40" s="71">
        <v>0</v>
      </c>
      <c r="I40" s="71">
        <v>0</v>
      </c>
      <c r="J40" s="71">
        <v>0</v>
      </c>
      <c r="K40" s="71">
        <v>0</v>
      </c>
      <c r="L40" s="71">
        <v>0</v>
      </c>
      <c r="M40" s="71">
        <v>0</v>
      </c>
      <c r="N40" s="71">
        <v>0</v>
      </c>
      <c r="O40" s="71">
        <v>0</v>
      </c>
      <c r="P40" s="71">
        <v>0</v>
      </c>
      <c r="Q40" s="71">
        <v>0</v>
      </c>
      <c r="R40" s="71">
        <v>0</v>
      </c>
      <c r="S40" s="78">
        <v>0</v>
      </c>
      <c r="T40" s="36" t="s">
        <v>111</v>
      </c>
    </row>
    <row r="41" spans="1:22" ht="63" x14ac:dyDescent="0.25">
      <c r="A41" s="36" t="s">
        <v>53</v>
      </c>
      <c r="B41" s="63" t="s">
        <v>54</v>
      </c>
      <c r="C41" s="37" t="s">
        <v>106</v>
      </c>
      <c r="D41" s="71">
        <v>0</v>
      </c>
      <c r="E41" s="71">
        <v>0</v>
      </c>
      <c r="F41" s="71">
        <v>0</v>
      </c>
      <c r="G41" s="71">
        <v>0</v>
      </c>
      <c r="H41" s="71">
        <v>0</v>
      </c>
      <c r="I41" s="71">
        <v>0</v>
      </c>
      <c r="J41" s="71">
        <v>0</v>
      </c>
      <c r="K41" s="71">
        <v>0</v>
      </c>
      <c r="L41" s="71">
        <v>0</v>
      </c>
      <c r="M41" s="71">
        <v>0</v>
      </c>
      <c r="N41" s="71">
        <v>0</v>
      </c>
      <c r="O41" s="71">
        <v>0</v>
      </c>
      <c r="P41" s="71">
        <v>0</v>
      </c>
      <c r="Q41" s="71">
        <v>0</v>
      </c>
      <c r="R41" s="71">
        <v>0</v>
      </c>
      <c r="S41" s="78">
        <v>0</v>
      </c>
      <c r="T41" s="36" t="s">
        <v>111</v>
      </c>
    </row>
    <row r="42" spans="1:22" ht="31.5" x14ac:dyDescent="0.25">
      <c r="A42" s="74" t="s">
        <v>55</v>
      </c>
      <c r="B42" s="46" t="s">
        <v>56</v>
      </c>
      <c r="C42" s="74" t="s">
        <v>106</v>
      </c>
      <c r="D42" s="72">
        <f t="shared" ref="D42:R42" si="14">D43+D47+D50+D59</f>
        <v>1.0836043488171201</v>
      </c>
      <c r="E42" s="72">
        <f t="shared" si="14"/>
        <v>0</v>
      </c>
      <c r="F42" s="72">
        <f t="shared" si="14"/>
        <v>1.0836043488171201</v>
      </c>
      <c r="G42" s="72">
        <f t="shared" si="14"/>
        <v>1.0836043488171201</v>
      </c>
      <c r="H42" s="72">
        <f t="shared" si="14"/>
        <v>0.69868600000000003</v>
      </c>
      <c r="I42" s="72">
        <f t="shared" si="14"/>
        <v>0</v>
      </c>
      <c r="J42" s="72">
        <f t="shared" si="14"/>
        <v>0</v>
      </c>
      <c r="K42" s="72">
        <f t="shared" si="14"/>
        <v>0</v>
      </c>
      <c r="L42" s="72">
        <f t="shared" si="14"/>
        <v>2.3300000000000001E-2</v>
      </c>
      <c r="M42" s="72">
        <f t="shared" si="14"/>
        <v>0</v>
      </c>
      <c r="N42" s="72">
        <f t="shared" si="14"/>
        <v>0.67538600000000004</v>
      </c>
      <c r="O42" s="72">
        <f t="shared" si="14"/>
        <v>1.0836043488171201</v>
      </c>
      <c r="P42" s="72">
        <f t="shared" si="14"/>
        <v>0</v>
      </c>
      <c r="Q42" s="72">
        <f t="shared" si="14"/>
        <v>0.38491834881712006</v>
      </c>
      <c r="R42" s="72">
        <f t="shared" si="14"/>
        <v>0</v>
      </c>
      <c r="S42" s="76">
        <v>0</v>
      </c>
      <c r="T42" s="41" t="s">
        <v>111</v>
      </c>
      <c r="U42" s="49"/>
    </row>
    <row r="43" spans="1:22" ht="63" x14ac:dyDescent="0.25">
      <c r="A43" s="13" t="s">
        <v>57</v>
      </c>
      <c r="B43" s="51" t="s">
        <v>58</v>
      </c>
      <c r="C43" s="13" t="s">
        <v>106</v>
      </c>
      <c r="D43" s="68">
        <f t="shared" ref="D43:R43" si="15">D44+D46</f>
        <v>1.0836043488171201</v>
      </c>
      <c r="E43" s="68">
        <f t="shared" si="15"/>
        <v>0</v>
      </c>
      <c r="F43" s="68">
        <f t="shared" si="15"/>
        <v>1.0836043488171201</v>
      </c>
      <c r="G43" s="68">
        <f t="shared" si="15"/>
        <v>1.0836043488171201</v>
      </c>
      <c r="H43" s="68">
        <f t="shared" si="15"/>
        <v>0.69868600000000003</v>
      </c>
      <c r="I43" s="68">
        <f t="shared" si="15"/>
        <v>0</v>
      </c>
      <c r="J43" s="68">
        <f t="shared" si="15"/>
        <v>0</v>
      </c>
      <c r="K43" s="68">
        <f t="shared" si="15"/>
        <v>0</v>
      </c>
      <c r="L43" s="68">
        <f t="shared" si="15"/>
        <v>2.3300000000000001E-2</v>
      </c>
      <c r="M43" s="68">
        <f t="shared" si="15"/>
        <v>0</v>
      </c>
      <c r="N43" s="68">
        <f t="shared" si="15"/>
        <v>0.67538600000000004</v>
      </c>
      <c r="O43" s="68">
        <f t="shared" si="15"/>
        <v>1.0836043488171201</v>
      </c>
      <c r="P43" s="68">
        <f t="shared" si="15"/>
        <v>0</v>
      </c>
      <c r="Q43" s="68">
        <f t="shared" si="15"/>
        <v>0.38491834881712006</v>
      </c>
      <c r="R43" s="68">
        <f t="shared" si="15"/>
        <v>0</v>
      </c>
      <c r="S43" s="77">
        <v>0</v>
      </c>
      <c r="T43" s="34" t="s">
        <v>111</v>
      </c>
      <c r="V43" s="47"/>
    </row>
    <row r="44" spans="1:22" ht="31.5" x14ac:dyDescent="0.25">
      <c r="A44" s="36" t="s">
        <v>59</v>
      </c>
      <c r="B44" s="63" t="s">
        <v>60</v>
      </c>
      <c r="C44" s="37" t="s">
        <v>106</v>
      </c>
      <c r="D44" s="69">
        <f t="shared" ref="D44:R44" si="16">SUM(D45:D45)</f>
        <v>1.0836043488171201</v>
      </c>
      <c r="E44" s="69">
        <f t="shared" si="16"/>
        <v>0</v>
      </c>
      <c r="F44" s="69">
        <f t="shared" si="16"/>
        <v>1.0836043488171201</v>
      </c>
      <c r="G44" s="69">
        <f t="shared" si="16"/>
        <v>1.0836043488171201</v>
      </c>
      <c r="H44" s="69">
        <f t="shared" si="16"/>
        <v>0.69868600000000003</v>
      </c>
      <c r="I44" s="69">
        <f t="shared" si="16"/>
        <v>0</v>
      </c>
      <c r="J44" s="69">
        <f t="shared" si="16"/>
        <v>0</v>
      </c>
      <c r="K44" s="69">
        <f t="shared" si="16"/>
        <v>0</v>
      </c>
      <c r="L44" s="69">
        <f t="shared" si="16"/>
        <v>2.3300000000000001E-2</v>
      </c>
      <c r="M44" s="69">
        <f t="shared" si="16"/>
        <v>0</v>
      </c>
      <c r="N44" s="69">
        <f t="shared" si="16"/>
        <v>0.67538600000000004</v>
      </c>
      <c r="O44" s="69">
        <f t="shared" si="16"/>
        <v>1.0836043488171201</v>
      </c>
      <c r="P44" s="69">
        <f t="shared" si="16"/>
        <v>0</v>
      </c>
      <c r="Q44" s="69">
        <f t="shared" si="16"/>
        <v>0.38491834881712006</v>
      </c>
      <c r="R44" s="69">
        <f t="shared" si="16"/>
        <v>0</v>
      </c>
      <c r="S44" s="78">
        <v>0</v>
      </c>
      <c r="T44" s="36" t="s">
        <v>111</v>
      </c>
    </row>
    <row r="45" spans="1:22" ht="30" x14ac:dyDescent="0.25">
      <c r="A45" s="9" t="s">
        <v>59</v>
      </c>
      <c r="B45" s="82" t="s">
        <v>114</v>
      </c>
      <c r="C45" s="12" t="s">
        <v>115</v>
      </c>
      <c r="D45" s="83">
        <v>1.0836043488171201</v>
      </c>
      <c r="E45" s="83">
        <v>0</v>
      </c>
      <c r="F45" s="42">
        <f>D45-E45</f>
        <v>1.0836043488171201</v>
      </c>
      <c r="G45" s="83">
        <f>I45+K45+M45+O45</f>
        <v>1.0836043488171201</v>
      </c>
      <c r="H45" s="42">
        <f>J45+L45+N45+P45</f>
        <v>0.69868600000000003</v>
      </c>
      <c r="I45" s="42">
        <v>0</v>
      </c>
      <c r="J45" s="42">
        <v>0</v>
      </c>
      <c r="K45" s="42">
        <v>0</v>
      </c>
      <c r="L45" s="42">
        <v>2.3300000000000001E-2</v>
      </c>
      <c r="M45" s="85">
        <v>0</v>
      </c>
      <c r="N45" s="85">
        <v>0.67538600000000004</v>
      </c>
      <c r="O45" s="83">
        <v>1.0836043488171201</v>
      </c>
      <c r="P45" s="42">
        <v>0</v>
      </c>
      <c r="Q45" s="42">
        <f>F45-H45</f>
        <v>0.38491834881712006</v>
      </c>
      <c r="R45" s="42">
        <f t="shared" ref="R45:R46" si="17">J45-I45</f>
        <v>0</v>
      </c>
      <c r="S45" s="79">
        <v>0</v>
      </c>
      <c r="T45" s="8" t="s">
        <v>111</v>
      </c>
    </row>
    <row r="46" spans="1:22" ht="47.25" x14ac:dyDescent="0.25">
      <c r="A46" s="36" t="s">
        <v>61</v>
      </c>
      <c r="B46" s="63" t="s">
        <v>62</v>
      </c>
      <c r="C46" s="37" t="s">
        <v>106</v>
      </c>
      <c r="D46" s="69">
        <v>0</v>
      </c>
      <c r="E46" s="69">
        <v>0</v>
      </c>
      <c r="F46" s="69">
        <f>D46-E46</f>
        <v>0</v>
      </c>
      <c r="G46" s="69">
        <v>0</v>
      </c>
      <c r="H46" s="69">
        <v>0</v>
      </c>
      <c r="I46" s="69">
        <v>0</v>
      </c>
      <c r="J46" s="69">
        <v>0</v>
      </c>
      <c r="K46" s="69">
        <v>0</v>
      </c>
      <c r="L46" s="69">
        <v>0</v>
      </c>
      <c r="M46" s="69">
        <v>0</v>
      </c>
      <c r="N46" s="69">
        <v>0</v>
      </c>
      <c r="O46" s="69">
        <v>0</v>
      </c>
      <c r="P46" s="69">
        <v>0</v>
      </c>
      <c r="Q46" s="69">
        <v>0</v>
      </c>
      <c r="R46" s="69">
        <f t="shared" si="17"/>
        <v>0</v>
      </c>
      <c r="S46" s="78">
        <v>0</v>
      </c>
      <c r="T46" s="36" t="s">
        <v>111</v>
      </c>
    </row>
    <row r="47" spans="1:22" ht="47.25" x14ac:dyDescent="0.25">
      <c r="A47" s="13" t="s">
        <v>63</v>
      </c>
      <c r="B47" s="51" t="s">
        <v>64</v>
      </c>
      <c r="C47" s="13" t="s">
        <v>106</v>
      </c>
      <c r="D47" s="68">
        <f t="shared" ref="D47:R47" si="18">D48+D49</f>
        <v>0</v>
      </c>
      <c r="E47" s="68">
        <f t="shared" si="18"/>
        <v>0</v>
      </c>
      <c r="F47" s="68">
        <f t="shared" si="18"/>
        <v>0</v>
      </c>
      <c r="G47" s="68">
        <f t="shared" si="18"/>
        <v>0</v>
      </c>
      <c r="H47" s="68">
        <f t="shared" si="18"/>
        <v>0</v>
      </c>
      <c r="I47" s="68">
        <f t="shared" si="18"/>
        <v>0</v>
      </c>
      <c r="J47" s="68">
        <f t="shared" si="18"/>
        <v>0</v>
      </c>
      <c r="K47" s="68">
        <f t="shared" si="18"/>
        <v>0</v>
      </c>
      <c r="L47" s="68">
        <f t="shared" si="18"/>
        <v>0</v>
      </c>
      <c r="M47" s="68">
        <f t="shared" si="18"/>
        <v>0</v>
      </c>
      <c r="N47" s="68">
        <f t="shared" si="18"/>
        <v>0</v>
      </c>
      <c r="O47" s="68">
        <f t="shared" si="18"/>
        <v>0</v>
      </c>
      <c r="P47" s="68">
        <f t="shared" si="18"/>
        <v>0</v>
      </c>
      <c r="Q47" s="68">
        <f t="shared" si="18"/>
        <v>0</v>
      </c>
      <c r="R47" s="68">
        <f t="shared" si="18"/>
        <v>0</v>
      </c>
      <c r="S47" s="77">
        <v>0</v>
      </c>
      <c r="T47" s="34" t="s">
        <v>111</v>
      </c>
    </row>
    <row r="48" spans="1:22" ht="31.5" x14ac:dyDescent="0.25">
      <c r="A48" s="36" t="s">
        <v>65</v>
      </c>
      <c r="B48" s="63" t="s">
        <v>66</v>
      </c>
      <c r="C48" s="37" t="s">
        <v>106</v>
      </c>
      <c r="D48" s="69">
        <v>0</v>
      </c>
      <c r="E48" s="69">
        <v>0</v>
      </c>
      <c r="F48" s="69">
        <v>0</v>
      </c>
      <c r="G48" s="69">
        <v>0</v>
      </c>
      <c r="H48" s="69">
        <v>0</v>
      </c>
      <c r="I48" s="69">
        <v>0</v>
      </c>
      <c r="J48" s="69">
        <v>0</v>
      </c>
      <c r="K48" s="69">
        <v>0</v>
      </c>
      <c r="L48" s="69">
        <v>0</v>
      </c>
      <c r="M48" s="69">
        <v>0</v>
      </c>
      <c r="N48" s="69">
        <v>0</v>
      </c>
      <c r="O48" s="69">
        <v>0</v>
      </c>
      <c r="P48" s="69">
        <v>0</v>
      </c>
      <c r="Q48" s="69">
        <v>0</v>
      </c>
      <c r="R48" s="69">
        <v>0</v>
      </c>
      <c r="S48" s="78">
        <v>0</v>
      </c>
      <c r="T48" s="36" t="s">
        <v>111</v>
      </c>
    </row>
    <row r="49" spans="1:22" ht="31.5" x14ac:dyDescent="0.25">
      <c r="A49" s="36" t="s">
        <v>67</v>
      </c>
      <c r="B49" s="63" t="s">
        <v>68</v>
      </c>
      <c r="C49" s="37" t="s">
        <v>106</v>
      </c>
      <c r="D49" s="71">
        <v>0</v>
      </c>
      <c r="E49" s="71">
        <v>0</v>
      </c>
      <c r="F49" s="71">
        <v>0</v>
      </c>
      <c r="G49" s="71">
        <v>0</v>
      </c>
      <c r="H49" s="71">
        <v>0</v>
      </c>
      <c r="I49" s="71">
        <v>0</v>
      </c>
      <c r="J49" s="71">
        <v>0</v>
      </c>
      <c r="K49" s="71">
        <v>0</v>
      </c>
      <c r="L49" s="71">
        <v>0</v>
      </c>
      <c r="M49" s="71">
        <v>0</v>
      </c>
      <c r="N49" s="71">
        <v>0</v>
      </c>
      <c r="O49" s="71">
        <v>0</v>
      </c>
      <c r="P49" s="71">
        <v>0</v>
      </c>
      <c r="Q49" s="71">
        <v>0</v>
      </c>
      <c r="R49" s="71">
        <v>0</v>
      </c>
      <c r="S49" s="78">
        <v>0</v>
      </c>
      <c r="T49" s="36" t="s">
        <v>111</v>
      </c>
    </row>
    <row r="50" spans="1:22" ht="31.5" x14ac:dyDescent="0.25">
      <c r="A50" s="14" t="s">
        <v>69</v>
      </c>
      <c r="B50" s="51" t="s">
        <v>70</v>
      </c>
      <c r="C50" s="13" t="s">
        <v>106</v>
      </c>
      <c r="D50" s="68">
        <f t="shared" ref="D50:R50" si="19">D51+D52+D53+D54+D55+D56+D57+D58</f>
        <v>0</v>
      </c>
      <c r="E50" s="68">
        <f t="shared" si="19"/>
        <v>0</v>
      </c>
      <c r="F50" s="68">
        <f t="shared" si="19"/>
        <v>0</v>
      </c>
      <c r="G50" s="68">
        <f t="shared" si="19"/>
        <v>0</v>
      </c>
      <c r="H50" s="68">
        <f t="shared" si="19"/>
        <v>0</v>
      </c>
      <c r="I50" s="68">
        <f t="shared" si="19"/>
        <v>0</v>
      </c>
      <c r="J50" s="68">
        <f t="shared" si="19"/>
        <v>0</v>
      </c>
      <c r="K50" s="68">
        <f t="shared" si="19"/>
        <v>0</v>
      </c>
      <c r="L50" s="68">
        <f t="shared" si="19"/>
        <v>0</v>
      </c>
      <c r="M50" s="68">
        <f t="shared" si="19"/>
        <v>0</v>
      </c>
      <c r="N50" s="68">
        <f t="shared" si="19"/>
        <v>0</v>
      </c>
      <c r="O50" s="68">
        <f t="shared" si="19"/>
        <v>0</v>
      </c>
      <c r="P50" s="68">
        <f t="shared" si="19"/>
        <v>0</v>
      </c>
      <c r="Q50" s="68">
        <f t="shared" si="19"/>
        <v>0</v>
      </c>
      <c r="R50" s="68">
        <f t="shared" si="19"/>
        <v>0</v>
      </c>
      <c r="S50" s="77">
        <v>0</v>
      </c>
      <c r="T50" s="34" t="s">
        <v>111</v>
      </c>
    </row>
    <row r="51" spans="1:22" ht="31.5" x14ac:dyDescent="0.25">
      <c r="A51" s="36" t="s">
        <v>71</v>
      </c>
      <c r="B51" s="63" t="s">
        <v>72</v>
      </c>
      <c r="C51" s="37" t="s">
        <v>106</v>
      </c>
      <c r="D51" s="69">
        <v>0</v>
      </c>
      <c r="E51" s="69">
        <v>0</v>
      </c>
      <c r="F51" s="69">
        <v>0</v>
      </c>
      <c r="G51" s="69">
        <v>0</v>
      </c>
      <c r="H51" s="69">
        <v>0</v>
      </c>
      <c r="I51" s="69">
        <v>0</v>
      </c>
      <c r="J51" s="69">
        <v>0</v>
      </c>
      <c r="K51" s="69">
        <v>0</v>
      </c>
      <c r="L51" s="69">
        <v>0</v>
      </c>
      <c r="M51" s="69">
        <v>0</v>
      </c>
      <c r="N51" s="69">
        <v>0</v>
      </c>
      <c r="O51" s="69">
        <v>0</v>
      </c>
      <c r="P51" s="69">
        <v>0</v>
      </c>
      <c r="Q51" s="69">
        <v>0</v>
      </c>
      <c r="R51" s="69">
        <v>0</v>
      </c>
      <c r="S51" s="78">
        <v>0</v>
      </c>
      <c r="T51" s="36" t="s">
        <v>111</v>
      </c>
    </row>
    <row r="52" spans="1:22" ht="31.5" x14ac:dyDescent="0.25">
      <c r="A52" s="36" t="s">
        <v>73</v>
      </c>
      <c r="B52" s="63" t="s">
        <v>74</v>
      </c>
      <c r="C52" s="37" t="s">
        <v>106</v>
      </c>
      <c r="D52" s="69">
        <v>0</v>
      </c>
      <c r="E52" s="69">
        <v>0</v>
      </c>
      <c r="F52" s="69">
        <v>0</v>
      </c>
      <c r="G52" s="69">
        <v>0</v>
      </c>
      <c r="H52" s="69">
        <v>0</v>
      </c>
      <c r="I52" s="69">
        <v>0</v>
      </c>
      <c r="J52" s="69">
        <v>0</v>
      </c>
      <c r="K52" s="69">
        <v>0</v>
      </c>
      <c r="L52" s="69">
        <v>0</v>
      </c>
      <c r="M52" s="69">
        <v>0</v>
      </c>
      <c r="N52" s="69">
        <v>0</v>
      </c>
      <c r="O52" s="69">
        <v>0</v>
      </c>
      <c r="P52" s="69">
        <v>0</v>
      </c>
      <c r="Q52" s="69">
        <v>0</v>
      </c>
      <c r="R52" s="69">
        <v>0</v>
      </c>
      <c r="S52" s="78">
        <v>0</v>
      </c>
      <c r="T52" s="36" t="s">
        <v>111</v>
      </c>
    </row>
    <row r="53" spans="1:22" ht="31.5" x14ac:dyDescent="0.25">
      <c r="A53" s="36" t="s">
        <v>75</v>
      </c>
      <c r="B53" s="63" t="s">
        <v>76</v>
      </c>
      <c r="C53" s="37" t="s">
        <v>106</v>
      </c>
      <c r="D53" s="69">
        <v>0</v>
      </c>
      <c r="E53" s="69">
        <v>0</v>
      </c>
      <c r="F53" s="69">
        <v>0</v>
      </c>
      <c r="G53" s="69">
        <v>0</v>
      </c>
      <c r="H53" s="69">
        <v>0</v>
      </c>
      <c r="I53" s="69">
        <v>0</v>
      </c>
      <c r="J53" s="69">
        <v>0</v>
      </c>
      <c r="K53" s="69">
        <v>0</v>
      </c>
      <c r="L53" s="69">
        <v>0</v>
      </c>
      <c r="M53" s="69">
        <v>0</v>
      </c>
      <c r="N53" s="69">
        <v>0</v>
      </c>
      <c r="O53" s="69">
        <v>0</v>
      </c>
      <c r="P53" s="69">
        <v>0</v>
      </c>
      <c r="Q53" s="69">
        <v>0</v>
      </c>
      <c r="R53" s="69">
        <v>0</v>
      </c>
      <c r="S53" s="78">
        <v>0</v>
      </c>
      <c r="T53" s="36" t="s">
        <v>111</v>
      </c>
    </row>
    <row r="54" spans="1:22" ht="31.5" x14ac:dyDescent="0.25">
      <c r="A54" s="36" t="s">
        <v>77</v>
      </c>
      <c r="B54" s="63" t="s">
        <v>78</v>
      </c>
      <c r="C54" s="37" t="s">
        <v>106</v>
      </c>
      <c r="D54" s="69">
        <v>0</v>
      </c>
      <c r="E54" s="69">
        <v>0</v>
      </c>
      <c r="F54" s="69">
        <v>0</v>
      </c>
      <c r="G54" s="69">
        <v>0</v>
      </c>
      <c r="H54" s="69">
        <v>0</v>
      </c>
      <c r="I54" s="69">
        <v>0</v>
      </c>
      <c r="J54" s="69">
        <v>0</v>
      </c>
      <c r="K54" s="69">
        <v>0</v>
      </c>
      <c r="L54" s="69">
        <v>0</v>
      </c>
      <c r="M54" s="69">
        <v>0</v>
      </c>
      <c r="N54" s="69">
        <v>0</v>
      </c>
      <c r="O54" s="69">
        <v>0</v>
      </c>
      <c r="P54" s="69">
        <v>0</v>
      </c>
      <c r="Q54" s="69">
        <v>0</v>
      </c>
      <c r="R54" s="69">
        <v>0</v>
      </c>
      <c r="S54" s="78">
        <v>0</v>
      </c>
      <c r="T54" s="36" t="s">
        <v>111</v>
      </c>
    </row>
    <row r="55" spans="1:22" ht="47.25" x14ac:dyDescent="0.25">
      <c r="A55" s="36" t="s">
        <v>79</v>
      </c>
      <c r="B55" s="63" t="s">
        <v>80</v>
      </c>
      <c r="C55" s="37" t="s">
        <v>106</v>
      </c>
      <c r="D55" s="69">
        <v>0</v>
      </c>
      <c r="E55" s="69">
        <v>0</v>
      </c>
      <c r="F55" s="69">
        <v>0</v>
      </c>
      <c r="G55" s="69">
        <v>0</v>
      </c>
      <c r="H55" s="69">
        <v>0</v>
      </c>
      <c r="I55" s="69">
        <v>0</v>
      </c>
      <c r="J55" s="69">
        <v>0</v>
      </c>
      <c r="K55" s="69">
        <v>0</v>
      </c>
      <c r="L55" s="69">
        <v>0</v>
      </c>
      <c r="M55" s="69">
        <v>0</v>
      </c>
      <c r="N55" s="69">
        <v>0</v>
      </c>
      <c r="O55" s="69">
        <v>0</v>
      </c>
      <c r="P55" s="69">
        <v>0</v>
      </c>
      <c r="Q55" s="69">
        <v>0</v>
      </c>
      <c r="R55" s="69">
        <v>0</v>
      </c>
      <c r="S55" s="78">
        <v>0</v>
      </c>
      <c r="T55" s="36" t="s">
        <v>111</v>
      </c>
    </row>
    <row r="56" spans="1:22" ht="47.25" x14ac:dyDescent="0.25">
      <c r="A56" s="36" t="s">
        <v>81</v>
      </c>
      <c r="B56" s="63" t="s">
        <v>82</v>
      </c>
      <c r="C56" s="37" t="s">
        <v>106</v>
      </c>
      <c r="D56" s="69">
        <v>0</v>
      </c>
      <c r="E56" s="69">
        <v>0</v>
      </c>
      <c r="F56" s="69">
        <v>0</v>
      </c>
      <c r="G56" s="69">
        <v>0</v>
      </c>
      <c r="H56" s="69">
        <v>0</v>
      </c>
      <c r="I56" s="69">
        <v>0</v>
      </c>
      <c r="J56" s="69">
        <v>0</v>
      </c>
      <c r="K56" s="69">
        <v>0</v>
      </c>
      <c r="L56" s="69">
        <v>0</v>
      </c>
      <c r="M56" s="69">
        <v>0</v>
      </c>
      <c r="N56" s="69">
        <v>0</v>
      </c>
      <c r="O56" s="69">
        <v>0</v>
      </c>
      <c r="P56" s="69">
        <v>0</v>
      </c>
      <c r="Q56" s="69">
        <v>0</v>
      </c>
      <c r="R56" s="69">
        <v>0</v>
      </c>
      <c r="S56" s="78">
        <v>0</v>
      </c>
      <c r="T56" s="36" t="s">
        <v>111</v>
      </c>
    </row>
    <row r="57" spans="1:22" ht="47.25" x14ac:dyDescent="0.25">
      <c r="A57" s="36" t="s">
        <v>83</v>
      </c>
      <c r="B57" s="63" t="s">
        <v>84</v>
      </c>
      <c r="C57" s="37" t="s">
        <v>106</v>
      </c>
      <c r="D57" s="69">
        <v>0</v>
      </c>
      <c r="E57" s="69">
        <v>0</v>
      </c>
      <c r="F57" s="69">
        <v>0</v>
      </c>
      <c r="G57" s="69">
        <v>0</v>
      </c>
      <c r="H57" s="69">
        <v>0</v>
      </c>
      <c r="I57" s="69">
        <v>0</v>
      </c>
      <c r="J57" s="69">
        <v>0</v>
      </c>
      <c r="K57" s="69">
        <v>0</v>
      </c>
      <c r="L57" s="69">
        <v>0</v>
      </c>
      <c r="M57" s="69">
        <v>0</v>
      </c>
      <c r="N57" s="69">
        <v>0</v>
      </c>
      <c r="O57" s="69">
        <v>0</v>
      </c>
      <c r="P57" s="69">
        <v>0</v>
      </c>
      <c r="Q57" s="69">
        <v>0</v>
      </c>
      <c r="R57" s="69">
        <v>0</v>
      </c>
      <c r="S57" s="78">
        <v>0</v>
      </c>
      <c r="T57" s="36" t="s">
        <v>111</v>
      </c>
    </row>
    <row r="58" spans="1:22" ht="47.25" x14ac:dyDescent="0.25">
      <c r="A58" s="36" t="s">
        <v>85</v>
      </c>
      <c r="B58" s="63" t="s">
        <v>86</v>
      </c>
      <c r="C58" s="37" t="s">
        <v>106</v>
      </c>
      <c r="D58" s="69">
        <v>0</v>
      </c>
      <c r="E58" s="69">
        <v>0</v>
      </c>
      <c r="F58" s="69">
        <v>0</v>
      </c>
      <c r="G58" s="69">
        <v>0</v>
      </c>
      <c r="H58" s="69">
        <v>0</v>
      </c>
      <c r="I58" s="69">
        <v>0</v>
      </c>
      <c r="J58" s="69">
        <v>0</v>
      </c>
      <c r="K58" s="69">
        <v>0</v>
      </c>
      <c r="L58" s="69">
        <v>0</v>
      </c>
      <c r="M58" s="69">
        <v>0</v>
      </c>
      <c r="N58" s="69">
        <v>0</v>
      </c>
      <c r="O58" s="69">
        <v>0</v>
      </c>
      <c r="P58" s="69">
        <v>0</v>
      </c>
      <c r="Q58" s="69">
        <v>0</v>
      </c>
      <c r="R58" s="69">
        <v>0</v>
      </c>
      <c r="S58" s="78">
        <v>0</v>
      </c>
      <c r="T58" s="36" t="s">
        <v>111</v>
      </c>
    </row>
    <row r="59" spans="1:22" ht="47.25" x14ac:dyDescent="0.25">
      <c r="A59" s="14" t="s">
        <v>87</v>
      </c>
      <c r="B59" s="51" t="s">
        <v>88</v>
      </c>
      <c r="C59" s="40" t="s">
        <v>106</v>
      </c>
      <c r="D59" s="68">
        <f t="shared" ref="D59:R59" si="20">D60+D61</f>
        <v>0</v>
      </c>
      <c r="E59" s="68">
        <f t="shared" si="20"/>
        <v>0</v>
      </c>
      <c r="F59" s="68">
        <f t="shared" si="20"/>
        <v>0</v>
      </c>
      <c r="G59" s="68">
        <f t="shared" si="20"/>
        <v>0</v>
      </c>
      <c r="H59" s="68">
        <f t="shared" si="20"/>
        <v>0</v>
      </c>
      <c r="I59" s="68">
        <f t="shared" si="20"/>
        <v>0</v>
      </c>
      <c r="J59" s="68">
        <f t="shared" si="20"/>
        <v>0</v>
      </c>
      <c r="K59" s="68">
        <f t="shared" si="20"/>
        <v>0</v>
      </c>
      <c r="L59" s="68">
        <f t="shared" si="20"/>
        <v>0</v>
      </c>
      <c r="M59" s="68">
        <f t="shared" si="20"/>
        <v>0</v>
      </c>
      <c r="N59" s="68">
        <f t="shared" si="20"/>
        <v>0</v>
      </c>
      <c r="O59" s="68">
        <f t="shared" si="20"/>
        <v>0</v>
      </c>
      <c r="P59" s="68">
        <f t="shared" si="20"/>
        <v>0</v>
      </c>
      <c r="Q59" s="68">
        <f t="shared" si="20"/>
        <v>0</v>
      </c>
      <c r="R59" s="68">
        <f t="shared" si="20"/>
        <v>0</v>
      </c>
      <c r="S59" s="77">
        <v>0</v>
      </c>
      <c r="T59" s="34" t="s">
        <v>111</v>
      </c>
    </row>
    <row r="60" spans="1:22" ht="31.5" x14ac:dyDescent="0.25">
      <c r="A60" s="36" t="s">
        <v>89</v>
      </c>
      <c r="B60" s="63" t="s">
        <v>90</v>
      </c>
      <c r="C60" s="37" t="s">
        <v>106</v>
      </c>
      <c r="D60" s="69">
        <v>0</v>
      </c>
      <c r="E60" s="69">
        <v>0</v>
      </c>
      <c r="F60" s="69">
        <v>0</v>
      </c>
      <c r="G60" s="69">
        <v>0</v>
      </c>
      <c r="H60" s="69">
        <v>0</v>
      </c>
      <c r="I60" s="69">
        <v>0</v>
      </c>
      <c r="J60" s="69">
        <v>0</v>
      </c>
      <c r="K60" s="69">
        <v>0</v>
      </c>
      <c r="L60" s="69">
        <v>0</v>
      </c>
      <c r="M60" s="69">
        <v>0</v>
      </c>
      <c r="N60" s="69">
        <v>0</v>
      </c>
      <c r="O60" s="69">
        <v>0</v>
      </c>
      <c r="P60" s="69">
        <v>0</v>
      </c>
      <c r="Q60" s="69">
        <v>0</v>
      </c>
      <c r="R60" s="69">
        <v>0</v>
      </c>
      <c r="S60" s="78">
        <v>0</v>
      </c>
      <c r="T60" s="36" t="s">
        <v>111</v>
      </c>
    </row>
    <row r="61" spans="1:22" ht="31.5" x14ac:dyDescent="0.25">
      <c r="A61" s="36" t="s">
        <v>91</v>
      </c>
      <c r="B61" s="63" t="s">
        <v>92</v>
      </c>
      <c r="C61" s="37" t="s">
        <v>106</v>
      </c>
      <c r="D61" s="69">
        <v>0</v>
      </c>
      <c r="E61" s="69">
        <v>0</v>
      </c>
      <c r="F61" s="69">
        <v>0</v>
      </c>
      <c r="G61" s="69">
        <v>0</v>
      </c>
      <c r="H61" s="69">
        <v>0</v>
      </c>
      <c r="I61" s="69">
        <v>0</v>
      </c>
      <c r="J61" s="69">
        <v>0</v>
      </c>
      <c r="K61" s="69">
        <v>0</v>
      </c>
      <c r="L61" s="69">
        <v>0</v>
      </c>
      <c r="M61" s="69">
        <v>0</v>
      </c>
      <c r="N61" s="69">
        <v>0</v>
      </c>
      <c r="O61" s="69">
        <v>0</v>
      </c>
      <c r="P61" s="69">
        <v>0</v>
      </c>
      <c r="Q61" s="69">
        <v>0</v>
      </c>
      <c r="R61" s="69">
        <v>0</v>
      </c>
      <c r="S61" s="78">
        <v>0</v>
      </c>
      <c r="T61" s="36" t="s">
        <v>111</v>
      </c>
    </row>
    <row r="62" spans="1:22" ht="63" x14ac:dyDescent="0.25">
      <c r="A62" s="74" t="s">
        <v>93</v>
      </c>
      <c r="B62" s="46" t="s">
        <v>94</v>
      </c>
      <c r="C62" s="74" t="s">
        <v>106</v>
      </c>
      <c r="D62" s="72">
        <f t="shared" ref="D62:R62" si="21">D63+D64</f>
        <v>0</v>
      </c>
      <c r="E62" s="72">
        <f t="shared" si="21"/>
        <v>0</v>
      </c>
      <c r="F62" s="72">
        <f t="shared" si="21"/>
        <v>0</v>
      </c>
      <c r="G62" s="72">
        <f t="shared" si="21"/>
        <v>0</v>
      </c>
      <c r="H62" s="72">
        <f t="shared" si="21"/>
        <v>0</v>
      </c>
      <c r="I62" s="72">
        <f t="shared" si="21"/>
        <v>0</v>
      </c>
      <c r="J62" s="72">
        <f t="shared" si="21"/>
        <v>0</v>
      </c>
      <c r="K62" s="72">
        <f t="shared" si="21"/>
        <v>0</v>
      </c>
      <c r="L62" s="72">
        <f t="shared" si="21"/>
        <v>0</v>
      </c>
      <c r="M62" s="72">
        <f t="shared" si="21"/>
        <v>0</v>
      </c>
      <c r="N62" s="72">
        <f t="shared" si="21"/>
        <v>0</v>
      </c>
      <c r="O62" s="72">
        <f t="shared" si="21"/>
        <v>0</v>
      </c>
      <c r="P62" s="72">
        <f t="shared" si="21"/>
        <v>0</v>
      </c>
      <c r="Q62" s="72">
        <f t="shared" si="21"/>
        <v>0</v>
      </c>
      <c r="R62" s="72">
        <f t="shared" si="21"/>
        <v>0</v>
      </c>
      <c r="S62" s="76">
        <v>0</v>
      </c>
      <c r="T62" s="41" t="s">
        <v>111</v>
      </c>
      <c r="U62" s="49"/>
    </row>
    <row r="63" spans="1:22" ht="47.25" x14ac:dyDescent="0.25">
      <c r="A63" s="14" t="s">
        <v>95</v>
      </c>
      <c r="B63" s="51" t="s">
        <v>96</v>
      </c>
      <c r="C63" s="13" t="s">
        <v>106</v>
      </c>
      <c r="D63" s="68">
        <v>0</v>
      </c>
      <c r="E63" s="68">
        <v>0</v>
      </c>
      <c r="F63" s="68">
        <v>0</v>
      </c>
      <c r="G63" s="68">
        <v>0</v>
      </c>
      <c r="H63" s="68">
        <v>0</v>
      </c>
      <c r="I63" s="68">
        <v>0</v>
      </c>
      <c r="J63" s="68">
        <v>0</v>
      </c>
      <c r="K63" s="68">
        <v>0</v>
      </c>
      <c r="L63" s="68">
        <v>0</v>
      </c>
      <c r="M63" s="68">
        <v>0</v>
      </c>
      <c r="N63" s="68">
        <v>0</v>
      </c>
      <c r="O63" s="68">
        <v>0</v>
      </c>
      <c r="P63" s="68">
        <v>0</v>
      </c>
      <c r="Q63" s="68">
        <v>0</v>
      </c>
      <c r="R63" s="68">
        <v>0</v>
      </c>
      <c r="S63" s="77">
        <v>0</v>
      </c>
      <c r="T63" s="34" t="s">
        <v>111</v>
      </c>
      <c r="V63" s="47"/>
    </row>
    <row r="64" spans="1:22" ht="47.25" x14ac:dyDescent="0.25">
      <c r="A64" s="14" t="s">
        <v>97</v>
      </c>
      <c r="B64" s="51" t="s">
        <v>98</v>
      </c>
      <c r="C64" s="33" t="s">
        <v>106</v>
      </c>
      <c r="D64" s="68">
        <v>0</v>
      </c>
      <c r="E64" s="68">
        <v>0</v>
      </c>
      <c r="F64" s="68">
        <v>0</v>
      </c>
      <c r="G64" s="68">
        <v>0</v>
      </c>
      <c r="H64" s="68">
        <v>0</v>
      </c>
      <c r="I64" s="68">
        <v>0</v>
      </c>
      <c r="J64" s="68">
        <v>0</v>
      </c>
      <c r="K64" s="68">
        <v>0</v>
      </c>
      <c r="L64" s="68">
        <v>0</v>
      </c>
      <c r="M64" s="68">
        <v>0</v>
      </c>
      <c r="N64" s="68">
        <v>0</v>
      </c>
      <c r="O64" s="68">
        <v>0</v>
      </c>
      <c r="P64" s="68">
        <v>0</v>
      </c>
      <c r="Q64" s="68">
        <v>0</v>
      </c>
      <c r="R64" s="68">
        <v>0</v>
      </c>
      <c r="S64" s="77">
        <v>0</v>
      </c>
      <c r="T64" s="34" t="s">
        <v>111</v>
      </c>
      <c r="V64" s="47"/>
    </row>
    <row r="65" spans="1:22" s="11" customFormat="1" ht="31.5" x14ac:dyDescent="0.25">
      <c r="A65" s="74" t="s">
        <v>99</v>
      </c>
      <c r="B65" s="46" t="s">
        <v>100</v>
      </c>
      <c r="C65" s="74" t="s">
        <v>106</v>
      </c>
      <c r="D65" s="72">
        <v>0</v>
      </c>
      <c r="E65" s="72">
        <v>0</v>
      </c>
      <c r="F65" s="72">
        <v>0</v>
      </c>
      <c r="G65" s="72">
        <v>0</v>
      </c>
      <c r="H65" s="72">
        <v>0</v>
      </c>
      <c r="I65" s="72">
        <v>0</v>
      </c>
      <c r="J65" s="72">
        <v>0</v>
      </c>
      <c r="K65" s="72">
        <v>0</v>
      </c>
      <c r="L65" s="72">
        <v>0</v>
      </c>
      <c r="M65" s="72">
        <v>0</v>
      </c>
      <c r="N65" s="72">
        <v>0</v>
      </c>
      <c r="O65" s="72">
        <v>0</v>
      </c>
      <c r="P65" s="72">
        <v>0</v>
      </c>
      <c r="Q65" s="72">
        <v>0</v>
      </c>
      <c r="R65" s="72">
        <v>0</v>
      </c>
      <c r="S65" s="76">
        <v>0</v>
      </c>
      <c r="T65" s="41" t="s">
        <v>111</v>
      </c>
      <c r="U65" s="49"/>
      <c r="V65" s="48"/>
    </row>
    <row r="66" spans="1:22" ht="31.5" x14ac:dyDescent="0.25">
      <c r="A66" s="74" t="s">
        <v>101</v>
      </c>
      <c r="B66" s="46" t="s">
        <v>102</v>
      </c>
      <c r="C66" s="74" t="s">
        <v>106</v>
      </c>
      <c r="D66" s="72">
        <v>0</v>
      </c>
      <c r="E66" s="72">
        <v>0</v>
      </c>
      <c r="F66" s="72">
        <v>0</v>
      </c>
      <c r="G66" s="72">
        <v>0</v>
      </c>
      <c r="H66" s="72">
        <v>0</v>
      </c>
      <c r="I66" s="72">
        <v>0</v>
      </c>
      <c r="J66" s="72">
        <v>0</v>
      </c>
      <c r="K66" s="72">
        <v>0</v>
      </c>
      <c r="L66" s="72">
        <v>0</v>
      </c>
      <c r="M66" s="72">
        <v>0</v>
      </c>
      <c r="N66" s="72">
        <v>0</v>
      </c>
      <c r="O66" s="72">
        <v>0</v>
      </c>
      <c r="P66" s="72">
        <v>0</v>
      </c>
      <c r="Q66" s="72">
        <v>0</v>
      </c>
      <c r="R66" s="72">
        <v>0</v>
      </c>
      <c r="S66" s="76">
        <v>0</v>
      </c>
      <c r="T66" s="41" t="s">
        <v>111</v>
      </c>
      <c r="U66" s="49"/>
    </row>
    <row r="67" spans="1:22" x14ac:dyDescent="0.25">
      <c r="A67" s="74" t="s">
        <v>103</v>
      </c>
      <c r="B67" s="46" t="s">
        <v>104</v>
      </c>
      <c r="C67" s="74" t="s">
        <v>106</v>
      </c>
      <c r="D67" s="72">
        <v>0</v>
      </c>
      <c r="E67" s="72">
        <v>0</v>
      </c>
      <c r="F67" s="72">
        <v>0</v>
      </c>
      <c r="G67" s="72">
        <v>0</v>
      </c>
      <c r="H67" s="72">
        <v>0</v>
      </c>
      <c r="I67" s="72">
        <v>0</v>
      </c>
      <c r="J67" s="72">
        <v>0</v>
      </c>
      <c r="K67" s="72">
        <v>0</v>
      </c>
      <c r="L67" s="72">
        <v>0</v>
      </c>
      <c r="M67" s="72">
        <v>0</v>
      </c>
      <c r="N67" s="72">
        <v>0</v>
      </c>
      <c r="O67" s="72">
        <v>0</v>
      </c>
      <c r="P67" s="72">
        <v>0</v>
      </c>
      <c r="Q67" s="72">
        <v>0</v>
      </c>
      <c r="R67" s="72">
        <v>0</v>
      </c>
      <c r="S67" s="76">
        <v>0</v>
      </c>
      <c r="T67" s="41" t="s">
        <v>111</v>
      </c>
      <c r="U67" s="49"/>
    </row>
  </sheetData>
  <autoFilter ref="A26:V67"/>
  <mergeCells count="25">
    <mergeCell ref="G15:P15"/>
    <mergeCell ref="Q15:Q17"/>
    <mergeCell ref="R15:S15"/>
    <mergeCell ref="A11:U11"/>
    <mergeCell ref="A14:T14"/>
    <mergeCell ref="A15:A17"/>
    <mergeCell ref="B15:B17"/>
    <mergeCell ref="C15:C17"/>
    <mergeCell ref="D15:D17"/>
    <mergeCell ref="E15:E17"/>
    <mergeCell ref="F15:F17"/>
    <mergeCell ref="T15:T17"/>
    <mergeCell ref="G16:H16"/>
    <mergeCell ref="I16:J16"/>
    <mergeCell ref="K16:L16"/>
    <mergeCell ref="M16:N16"/>
    <mergeCell ref="O16:P16"/>
    <mergeCell ref="R16:R17"/>
    <mergeCell ref="S16:S17"/>
    <mergeCell ref="A10:U10"/>
    <mergeCell ref="A2:U2"/>
    <mergeCell ref="A4:U4"/>
    <mergeCell ref="A5:U5"/>
    <mergeCell ref="A7:U7"/>
    <mergeCell ref="A8:U8"/>
  </mergeCells>
  <printOptions horizontalCentered="1"/>
  <pageMargins left="0.56999999999999995" right="0.39370078740157483" top="0.78740157480314965" bottom="0.78740157480314965" header="0.51181102362204722" footer="0.51181102362204722"/>
  <pageSetup paperSize="8" scale="49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 Квартал финансирование</vt:lpstr>
      <vt:lpstr>'10 Квартал финансирование'!Область_печати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Лазарева Татьяна Владимировна</dc:creator>
  <cp:lastModifiedBy>Анастасия Сергеевна Уколова</cp:lastModifiedBy>
  <dcterms:created xsi:type="dcterms:W3CDTF">2016-08-02T07:48:05Z</dcterms:created>
  <dcterms:modified xsi:type="dcterms:W3CDTF">2018-11-14T17:05:47Z</dcterms:modified>
</cp:coreProperties>
</file>