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Отчет по ИП\2021\2 квартал\F0812_2308111927_0_03_0\"/>
    </mc:Choice>
  </mc:AlternateContent>
  <xr:revisionPtr revIDLastSave="0" documentId="13_ncr:1_{DFF285C4-AC97-4F8B-AAD7-880F403E0C6C}" xr6:coauthVersionLast="47" xr6:coauthVersionMax="47" xr10:uidLastSave="{00000000-0000-0000-0000-000000000000}"/>
  <bookViews>
    <workbookView xWindow="28680" yWindow="-120" windowWidth="29040" windowHeight="15840" tabRatio="883" activeTab="6" xr2:uid="{00000000-000D-0000-FFFF-FFFF00000000}"/>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91029"/>
</workbook>
</file>

<file path=xl/calcChain.xml><?xml version="1.0" encoding="utf-8"?>
<calcChain xmlns="http://schemas.openxmlformats.org/spreadsheetml/2006/main">
  <c r="H40" i="16" l="1"/>
  <c r="G42" i="16" s="1"/>
  <c r="H42" i="16" s="1"/>
  <c r="G43" i="16" s="1"/>
  <c r="H43" i="16" s="1"/>
  <c r="G44" i="16" s="1"/>
  <c r="H44" i="16" s="1"/>
  <c r="G45" i="16" s="1"/>
  <c r="H45" i="16" s="1"/>
  <c r="G46" i="16" s="1"/>
  <c r="H46" i="16" s="1"/>
  <c r="G47" i="16" s="1"/>
  <c r="H47" i="16" s="1"/>
  <c r="G49" i="16" s="1"/>
  <c r="G50" i="16" l="1"/>
  <c r="G51" i="16" s="1"/>
  <c r="H49" i="16"/>
  <c r="H50" i="16" s="1"/>
  <c r="H51" i="16" s="1"/>
  <c r="G53" i="16" s="1"/>
  <c r="G54" i="16" l="1"/>
  <c r="H53" i="16"/>
  <c r="H54" i="16" s="1"/>
  <c r="C34" i="15" l="1"/>
  <c r="C33" i="15"/>
  <c r="C32" i="15"/>
  <c r="C31" i="15"/>
  <c r="B27" i="22" l="1"/>
  <c r="C25" i="6"/>
  <c r="C25" i="13"/>
  <c r="C30" i="15"/>
  <c r="C27" i="15" s="1"/>
  <c r="C24" i="15" l="1"/>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X25" i="15" s="1"/>
  <c r="F26" i="15"/>
  <c r="X26" i="15" s="1"/>
  <c r="F28" i="15"/>
  <c r="X28" i="15" s="1"/>
  <c r="F31" i="15"/>
  <c r="X31" i="15" s="1"/>
  <c r="F32" i="15"/>
  <c r="X32" i="15" s="1"/>
  <c r="F33" i="15"/>
  <c r="X33" i="15" s="1"/>
  <c r="F34" i="15"/>
  <c r="X34" i="15" s="1"/>
  <c r="F35" i="15"/>
  <c r="X35" i="15" s="1"/>
  <c r="F36" i="15"/>
  <c r="X36" i="15" s="1"/>
  <c r="F37" i="15"/>
  <c r="X37" i="15" s="1"/>
  <c r="F38" i="15"/>
  <c r="X38" i="15" s="1"/>
  <c r="F39" i="15"/>
  <c r="X39" i="15" s="1"/>
  <c r="F40" i="15"/>
  <c r="X40" i="15" s="1"/>
  <c r="F41" i="15"/>
  <c r="X41" i="15" s="1"/>
  <c r="F42" i="15"/>
  <c r="X42" i="15" s="1"/>
  <c r="F43" i="15"/>
  <c r="X43" i="15" s="1"/>
  <c r="F45" i="15"/>
  <c r="X45" i="15" s="1"/>
  <c r="F46" i="15"/>
  <c r="X46" i="15" s="1"/>
  <c r="F47" i="15"/>
  <c r="X47" i="15" s="1"/>
  <c r="F48" i="15"/>
  <c r="X48" i="15" s="1"/>
  <c r="F49" i="15"/>
  <c r="X49" i="15" s="1"/>
  <c r="F50" i="15"/>
  <c r="X50" i="15" s="1"/>
  <c r="F51" i="15"/>
  <c r="X51" i="15" s="1"/>
  <c r="F54" i="15"/>
  <c r="X54" i="15" s="1"/>
  <c r="F55" i="15"/>
  <c r="X55" i="15" s="1"/>
  <c r="F56" i="15"/>
  <c r="X56" i="15" s="1"/>
  <c r="F57" i="15"/>
  <c r="X57" i="15" s="1"/>
  <c r="F58" i="15"/>
  <c r="X58" i="15" s="1"/>
  <c r="F59" i="15"/>
  <c r="X59" i="15" s="1"/>
  <c r="F60" i="15"/>
  <c r="X60" i="15" s="1"/>
  <c r="F61" i="15"/>
  <c r="X61" i="15" s="1"/>
  <c r="F62" i="15"/>
  <c r="X62" i="15" s="1"/>
  <c r="F63" i="15"/>
  <c r="X63" i="15" s="1"/>
  <c r="F64" i="15"/>
  <c r="X64" i="15" s="1"/>
  <c r="F24" i="15"/>
  <c r="X24" i="15" s="1"/>
  <c r="C53" i="15"/>
  <c r="C44" i="15"/>
  <c r="C52" i="15"/>
  <c r="AN30" i="15"/>
  <c r="F29" i="15"/>
  <c r="X29" i="15" s="1"/>
  <c r="AN27" i="15"/>
  <c r="F53" i="15" l="1"/>
  <c r="X53" i="15" s="1"/>
  <c r="AN44" i="15"/>
  <c r="F44" i="15"/>
  <c r="X44" i="15" s="1"/>
  <c r="F52" i="15"/>
  <c r="X52" i="15" s="1"/>
  <c r="AN53" i="15"/>
  <c r="F27" i="15"/>
  <c r="X27" i="15" s="1"/>
  <c r="AN52" i="15"/>
  <c r="F30" i="15"/>
  <c r="X30" i="15" s="1"/>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<sst xmlns="http://schemas.openxmlformats.org/spreadsheetml/2006/main" count="2355" uniqueCount="519">
  <si>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</si>
  <si>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</si>
  <si>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</si>
  <si>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</si>
  <si>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</si>
  <si>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</si>
  <si>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</si>
  <si>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</si>
  <si>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</si>
  <si>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</si>
  <si>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</si>
  <si>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</si>
  <si>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</si>
  <si>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</si>
  <si>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</si>
  <si>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</si>
  <si>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</si>
  <si>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</si>
  <si>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</si>
  <si>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</si>
  <si>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</si>
  <si>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</si>
  <si>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</si>
  <si>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</si>
  <si>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</si>
  <si>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</si>
  <si>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</si>
  <si>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</si>
  <si>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</si>
  <si>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</si>
  <si>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</si>
  <si>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</si>
  <si>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</si>
  <si>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</si>
  <si>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</si>
  <si>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</si>
  <si>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</si>
  <si>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</si>
  <si>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</si>
  <si>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</si>
  <si>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</si>
  <si>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</si>
  <si>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</si>
  <si>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</si>
  <si>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</si>
  <si>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</si>
  <si>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</si>
  <si>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</si>
  <si>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</si>
  <si>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</si>
  <si>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</si>
  <si>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</si>
  <si>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</si>
  <si>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</si>
  <si>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</si>
  <si>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</si>
  <si>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</si>
  <si>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</si>
  <si>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</si>
  <si>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</si>
  <si>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</si>
  <si>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</si>
  <si>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</si>
  <si>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</si>
  <si>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</si>
  <si>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</si>
  <si>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</si>
  <si>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</si>
  <si>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</si>
  <si>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</si>
  <si>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</si>
  <si>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</si>
  <si>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</si>
  <si>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</si>
  <si>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</si>
  <si>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</si>
  <si>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</si>
  <si>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</si>
  <si>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</si>
  <si>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</si>
  <si>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</si>
  <si>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</si>
  <si>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</si>
  <si>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</si>
  <si>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</si>
  <si>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</si>
  <si>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</si>
  <si>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</si>
  <si>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</si>
  <si>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</si>
  <si>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</si>
  <si>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</si>
  <si>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</si>
  <si>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</si>
  <si>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</si>
  <si>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</si>
  <si>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</si>
  <si>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</si>
  <si>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</si>
  <si>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</si>
  <si>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</si>
  <si>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</si>
  <si>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</si>
  <si>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</si>
  <si>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</si>
  <si>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</si>
  <si>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</si>
  <si>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</si>
  <si>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</si>
  <si>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</si>
  <si>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</si>
  <si>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</si>
  <si>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</si>
  <si>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</si>
  <si>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</si>
  <si>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</si>
  <si>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</si>
  <si>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</si>
  <si>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</si>
  <si>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</si>
  <si>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</si>
  <si>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</si>
  <si>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</si>
  <si>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</si>
  <si>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</si>
  <si>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</si>
  <si>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</si>
  <si>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</si>
  <si>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</si>
  <si>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</si>
  <si>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</si>
  <si>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</si>
  <si>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</si>
  <si>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</si>
  <si>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</si>
  <si>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</si>
  <si>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</si>
  <si>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</si>
  <si>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</si>
  <si>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</si>
  <si>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</si>
  <si>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</si>
  <si>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</si>
  <si>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</si>
  <si>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</si>
  <si>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</si>
  <si>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</si>
  <si>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</si>
  <si>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</si>
  <si>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</si>
  <si>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</si>
  <si>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</si>
  <si>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</si>
  <si>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</si>
  <si>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</si>
  <si>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</si>
  <si>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</si>
  <si>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</si>
  <si>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</si>
  <si>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</si>
  <si>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</si>
  <si>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</si>
  <si>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</si>
  <si>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</si>
  <si>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</si>
  <si>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</si>
  <si>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</si>
  <si>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</si>
  <si>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</si>
  <si>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</si>
  <si>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</si>
  <si>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</si>
  <si>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</si>
  <si>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</si>
  <si>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</si>
  <si>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</si>
  <si>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</si>
  <si>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</si>
  <si>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</si>
  <si>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</si>
  <si>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</si>
  <si>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</si>
  <si>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</si>
  <si>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</si>
  <si>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</si>
  <si>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</si>
  <si>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</si>
  <si>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</si>
  <si>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</si>
  <si>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</si>
  <si>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</si>
  <si>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</si>
  <si>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</si>
  <si>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</si>
  <si>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</si>
  <si>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</si>
  <si>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</si>
  <si>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</si>
  <si>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</si>
  <si>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</si>
  <si>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</si>
  <si>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</si>
  <si>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</si>
  <si>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</si>
  <si>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</si>
  <si>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</si>
  <si>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</si>
  <si>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</si>
  <si>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</si>
  <si>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</si>
  <si>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</si>
  <si>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</si>
  <si>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</si>
  <si>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</si>
  <si>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</si>
  <si>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</si>
  <si>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</si>
  <si>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</si>
  <si>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</si>
  <si>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</si>
  <si>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</si>
  <si>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</si>
  <si>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</si>
  <si>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</si>
  <si>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</si>
  <si>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</si>
  <si>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</si>
  <si>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</si>
  <si>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</si>
  <si>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</si>
  <si>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</si>
  <si>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</si>
  <si>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</si>
  <si>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</si>
  <si>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</si>
  <si>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</si>
  <si>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</si>
  <si>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</si>
  <si>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</si>
  <si>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</si>
  <si>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</si>
  <si>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</si>
  <si>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</si>
  <si>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</si>
  <si>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</si>
  <si>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</si>
  <si>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</si>
  <si>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</si>
  <si>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</si>
  <si>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</si>
  <si>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</si>
  <si>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</si>
  <si>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</si>
  <si>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</si>
  <si>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</si>
  <si>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</si>
  <si>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</si>
  <si>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</si>
  <si>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</si>
  <si>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</si>
  <si>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</si>
  <si>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</si>
  <si>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</si>
  <si>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</si>
  <si>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</si>
  <si>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</si>
  <si>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</si>
  <si>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</si>
  <si>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</si>
  <si>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</si>
  <si>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</si>
  <si>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</si>
  <si>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</si>
  <si>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</si>
  <si>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</si>
  <si>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</si>
  <si>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</si>
  <si>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</si>
  <si>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</si>
  <si>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</si>
  <si>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</si>
  <si>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</si>
  <si>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</si>
  <si>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</si>
  <si>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</si>
  <si>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</si>
  <si>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</si>
  <si>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</si>
  <si>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</si>
  <si>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</si>
  <si>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</si>
  <si>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</si>
  <si>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</si>
  <si>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</si>
  <si>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</si>
  <si>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</si>
  <si>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</si>
  <si>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</si>
  <si>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</si>
  <si>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</si>
  <si>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</si>
  <si>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</si>
  <si>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</si>
  <si>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</si>
  <si>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</si>
  <si>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</si>
  <si>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</si>
  <si>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</si>
  <si>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</si>
  <si>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</si>
  <si>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</si>
  <si>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</si>
  <si>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</si>
  <si>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</si>
  <si>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</si>
  <si>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</si>
  <si>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</si>
  <si>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</si>
  <si>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</si>
  <si>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</si>
  <si>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</si>
  <si>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</si>
  <si>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</si>
  <si>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</si>
  <si>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</si>
  <si>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</si>
  <si>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</si>
  <si>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</si>
  <si>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</si>
  <si>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</si>
  <si>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</si>
  <si>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</si>
  <si>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</si>
  <si>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</si>
  <si>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</si>
  <si>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</si>
  <si>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</si>
  <si>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</si>
  <si>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</si>
  <si>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</si>
  <si>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</si>
  <si>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</si>
  <si>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</si>
  <si>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</si>
  <si>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</si>
  <si>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</si>
  <si>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</si>
  <si>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</si>
  <si>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</si>
  <si>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</si>
  <si>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</si>
  <si>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</si>
  <si>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</si>
  <si>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</si>
  <si>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</si>
  <si>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</si>
  <si>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</si>
  <si>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</si>
  <si>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</si>
  <si>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</si>
  <si>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</si>
  <si>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</si>
  <si>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</si>
  <si>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</si>
  <si>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</si>
  <si>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</si>
  <si>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</si>
  <si>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</si>
  <si>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</si>
  <si>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</si>
  <si>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</si>
  <si>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</si>
  <si>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</si>
  <si>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</si>
  <si>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</si>
  <si>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</si>
  <si>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</si>
  <si>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</si>
  <si>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</si>
  <si>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</si>
  <si>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</si>
  <si>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</si>
  <si>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</si>
  <si>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</si>
  <si>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</si>
  <si>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</si>
  <si>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</si>
  <si>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</si>
  <si>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</si>
  <si>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</si>
  <si>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</si>
  <si>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</si>
  <si>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</si>
  <si>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</si>
  <si>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</si>
  <si>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</si>
  <si>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</si>
  <si>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</si>
  <si>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</si>
  <si>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</si>
  <si>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</si>
  <si>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</si>
  <si>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</si>
  <si>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</si>
  <si>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</si>
  <si>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</si>
  <si>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</si>
  <si>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</si>
  <si>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</si>
  <si>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</si>
  <si>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</si>
  <si>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</si>
  <si>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</si>
  <si>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</si>
  <si>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</si>
  <si>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</si>
  <si>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</si>
  <si>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</si>
  <si>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</si>
  <si>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</si>
  <si>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</si>
  <si>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</si>
  <si>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</si>
  <si>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</si>
  <si>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</si>
  <si>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</si>
  <si>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</si>
  <si>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</si>
  <si>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</si>
  <si>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</si>
  <si>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</si>
  <si>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</si>
  <si>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</si>
  <si>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</si>
  <si>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</si>
  <si>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</si>
  <si>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</si>
  <si>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</si>
  <si>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</si>
  <si>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</si>
  <si>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</si>
  <si>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</si>
  <si>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</si>
  <si>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</si>
  <si>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</si>
  <si>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</si>
  <si>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</si>
  <si>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</si>
  <si>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</si>
  <si>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</si>
  <si>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</si>
  <si>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</si>
  <si>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</si>
  <si>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</si>
  <si>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</si>
  <si>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</si>
  <si>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</si>
  <si>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</si>
  <si>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</si>
  <si>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</si>
  <si>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</si>
  <si>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</si>
  <si>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</si>
  <si>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</si>
  <si>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</si>
  <si>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</si>
  <si>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</si>
  <si>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</si>
  <si>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</si>
  <si>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</si>
  <si>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</si>
  <si>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</si>
  <si>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</si>
  <si>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</si>
  <si>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</si>
  <si>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</si>
  <si>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</si>
  <si>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</si>
  <si>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</si>
  <si>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</si>
  <si>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</si>
  <si>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</si>
  <si>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</si>
  <si>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</si>
  <si>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</si>
  <si>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</si>
  <si>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</si>
  <si>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</si>
  <si>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</si>
  <si>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</si>
  <si>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</si>
  <si>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</si>
  <si>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</si>
  <si>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</si>
  <si>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</si>
  <si>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</si>
  <si>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</si>
  <si>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</si>
  <si>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</si>
  <si>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</si>
  <si>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</si>
  <si>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</si>
  <si>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</si>
  <si>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</si>
  <si>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</si>
  <si>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</si>
  <si>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Сметная стоимость проекта в ценах 2020 года с НДС, млн. руб.</t>
  </si>
  <si>
    <t>Замена ТП в составе ТМ 160 кВа на КТП 160 кВа (в/з Восточный-1 ул. Автолюбителей КТП - 732п)</t>
  </si>
  <si>
    <t>H_KVK6</t>
  </si>
  <si>
    <t>0,16 МВА</t>
  </si>
  <si>
    <t>КТП-732п</t>
  </si>
  <si>
    <t>ТМ 160 кВа</t>
  </si>
  <si>
    <t>КТП 160 кВа</t>
  </si>
  <si>
    <t>1971</t>
  </si>
  <si>
    <t>в/з Восточный-1, ул. Автолюбителей КТП - 732п</t>
  </si>
  <si>
    <t>Год раскрытия информации: 2021 год</t>
  </si>
  <si>
    <t>0,429 млн.руб с НДС</t>
  </si>
  <si>
    <t>0,0 млн.руб с НДС</t>
  </si>
  <si>
    <t>Работы будут выполнены хоз.способом.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</si>
</sst>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4" fontId="11" fillId="0" borderId="1" xfId="2" applyNumberFormat="1" applyFill="1" applyBorder="1" applyAlignment="1">
      <alignment horizontal="center" vertical="center" wrapText="1"/>
    </xf>
    <xf numFmtId="14" fontId="11" fillId="0" borderId="1" xfId="2" applyNumberFormat="1" applyFill="1" applyBorder="1" applyAlignment="1">
      <alignment horizontal="center" vertical="center"/>
    </xf>
    <xf numFmtId="0" fontId="11" fillId="0" borderId="1" xfId="2" applyFill="1" applyBorder="1" applyAlignment="1">
      <alignment horizontal="center" vertical="center" wrapText="1"/>
    </xf>
    <xf numFmtId="0" fontId="11" fillId="0" borderId="1" xfId="2" applyFill="1" applyBorder="1" applyAlignment="1">
      <alignment horizontal="center" vertic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408-4735-A675-1E9499DAF75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408-4735-A675-1E9499DAF751}"/>
            </c:ext>
          </c:extLst>
        </c:ser>
        <c:dLbls>
          <c:showLegendKey val="0"/>
          <c:showVal val="0"/>
          <c:showCatName val="0"/>
          <c:showSerName val="0"/>
          <c:showPercent val="0"/>
          <c:showBubbleSize val="0"/>
        </c:dLbls>
        <c:smooth val="0"/>
        <c:axId val="314680344"/>
        <c:axId val="314677600"/>
      </c:lineChart>
      <c:catAx>
        <c:axId val="314680344"/>
        <c:scaling>
          <c:orientation val="minMax"/>
        </c:scaling>
        <c:delete val="0"/>
        <c:axPos val="b"/>
        <c:numFmt formatCode="General" sourceLinked="1"/>
        <c:majorTickMark val="out"/>
        <c:minorTickMark val="none"/>
        <c:tickLblPos val="nextTo"/>
        <c:crossAx val="314677600"/>
        <c:crosses val="autoZero"/>
        <c:auto val="1"/>
        <c:lblAlgn val="ctr"/>
        <c:lblOffset val="100"/>
        <c:noMultiLvlLbl val="0"/>
      </c:catAx>
      <c:valAx>
        <c:axId val="3146776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146803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4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47;&#1072;&#1082;&#1083;&#1102;&#1095;&#1077;&#1085;&#1080;&#1077;%20&#1052;&#1080;&#1085;&#1058;&#1069;&#1050;%20&#1046;&#1050;&#1061;%20&#1080;%20&#1056;&#1069;&#1050;/&#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82">
          <cell r="H82">
            <v>5.8236281079460189E-2</v>
          </cell>
          <cell r="I82">
            <v>0.1656094243197149</v>
          </cell>
          <cell r="J82">
            <v>0.10919302702398785</v>
          </cell>
          <cell r="K82">
            <v>3.0938024323463219E-2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7" zoomScale="85" zoomScaleSheetLayoutView="85"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5" t="s">
        <v>515</v>
      </c>
      <c r="B5" s="225"/>
      <c r="C5" s="225"/>
      <c r="D5" s="194"/>
      <c r="E5" s="194"/>
      <c r="F5" s="194"/>
      <c r="G5" s="194"/>
      <c r="H5" s="194"/>
      <c r="I5" s="194"/>
      <c r="J5" s="194"/>
    </row>
    <row r="6" spans="1:22" s="11" customFormat="1" ht="18.75" x14ac:dyDescent="0.3">
      <c r="A6" s="16"/>
      <c r="F6" s="15"/>
      <c r="G6" s="15"/>
      <c r="H6" s="14"/>
    </row>
    <row r="7" spans="1:22" s="11" customFormat="1" ht="18.75" x14ac:dyDescent="0.2">
      <c r="A7" s="229" t="s">
        <v>11</v>
      </c>
      <c r="B7" s="229"/>
      <c r="C7" s="22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1" t="s">
        <v>482</v>
      </c>
      <c r="B9" s="231"/>
      <c r="C9" s="231"/>
      <c r="D9" s="7"/>
      <c r="E9" s="7"/>
      <c r="F9" s="7"/>
      <c r="G9" s="7"/>
      <c r="H9" s="7"/>
      <c r="I9" s="12"/>
      <c r="J9" s="12"/>
      <c r="K9" s="12"/>
      <c r="L9" s="12"/>
      <c r="M9" s="12"/>
      <c r="N9" s="12"/>
      <c r="O9" s="12"/>
      <c r="P9" s="12"/>
      <c r="Q9" s="12"/>
      <c r="R9" s="12"/>
      <c r="S9" s="12"/>
      <c r="T9" s="12"/>
      <c r="U9" s="12"/>
      <c r="V9" s="12"/>
    </row>
    <row r="10" spans="1:22" s="11" customFormat="1" ht="18.75" x14ac:dyDescent="0.2">
      <c r="A10" s="226" t="s">
        <v>10</v>
      </c>
      <c r="B10" s="226"/>
      <c r="C10" s="22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0" t="s">
        <v>508</v>
      </c>
      <c r="B12" s="230"/>
      <c r="C12" s="230"/>
      <c r="D12" s="7"/>
      <c r="E12" s="7"/>
      <c r="F12" s="7"/>
      <c r="G12" s="7"/>
      <c r="H12" s="7"/>
      <c r="I12" s="12"/>
      <c r="J12" s="12"/>
      <c r="K12" s="12"/>
      <c r="L12" s="12"/>
      <c r="M12" s="12"/>
      <c r="N12" s="12"/>
      <c r="O12" s="12"/>
      <c r="P12" s="12"/>
      <c r="Q12" s="12"/>
      <c r="R12" s="12"/>
      <c r="S12" s="12"/>
      <c r="T12" s="12"/>
      <c r="U12" s="12"/>
      <c r="V12" s="12"/>
    </row>
    <row r="13" spans="1:22" s="11" customFormat="1" ht="18.75" x14ac:dyDescent="0.2">
      <c r="A13" s="226" t="s">
        <v>9</v>
      </c>
      <c r="B13" s="226"/>
      <c r="C13" s="22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0" t="s">
        <v>507</v>
      </c>
      <c r="B15" s="230"/>
      <c r="C15" s="230"/>
      <c r="D15" s="7"/>
      <c r="E15" s="7"/>
      <c r="F15" s="7"/>
      <c r="G15" s="7"/>
      <c r="H15" s="7"/>
      <c r="I15" s="7"/>
      <c r="J15" s="7"/>
      <c r="K15" s="7"/>
      <c r="L15" s="7"/>
      <c r="M15" s="7"/>
      <c r="N15" s="7"/>
      <c r="O15" s="7"/>
      <c r="P15" s="7"/>
      <c r="Q15" s="7"/>
      <c r="R15" s="7"/>
      <c r="S15" s="7"/>
      <c r="T15" s="7"/>
      <c r="U15" s="7"/>
      <c r="V15" s="7"/>
    </row>
    <row r="16" spans="1:22" s="2" customFormat="1" ht="15" customHeight="1" x14ac:dyDescent="0.2">
      <c r="A16" s="226" t="s">
        <v>7</v>
      </c>
      <c r="B16" s="226"/>
      <c r="C16" s="22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7" t="s">
        <v>464</v>
      </c>
      <c r="B18" s="228"/>
      <c r="C18" s="22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2"/>
      <c r="B24" s="223"/>
      <c r="C24" s="224"/>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2"/>
      <c r="B39" s="223"/>
      <c r="C39" s="224"/>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1" t="s">
        <v>509</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2">
        <v>0.128</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3">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2">
        <v>0.12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2"/>
      <c r="B47" s="223"/>
      <c r="C47" s="224"/>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1" t="s">
        <v>516</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11" t="s">
        <v>517</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0" t="str">
        <f>'1. паспорт местоположение'!A5:C5</f>
        <v>Год раскрытия информации: 2021 год</v>
      </c>
      <c r="B5" s="380"/>
      <c r="C5" s="89"/>
      <c r="D5" s="89"/>
      <c r="E5" s="89"/>
      <c r="F5" s="89"/>
      <c r="G5" s="89"/>
      <c r="H5" s="89"/>
    </row>
    <row r="6" spans="1:8" ht="18.75" x14ac:dyDescent="0.3">
      <c r="A6" s="184"/>
      <c r="B6" s="184"/>
      <c r="C6" s="184"/>
      <c r="D6" s="184"/>
      <c r="E6" s="184"/>
      <c r="F6" s="184"/>
      <c r="G6" s="184"/>
      <c r="H6" s="184"/>
    </row>
    <row r="7" spans="1:8" ht="18.75" x14ac:dyDescent="0.25">
      <c r="A7" s="229" t="s">
        <v>11</v>
      </c>
      <c r="B7" s="229"/>
      <c r="C7" s="183"/>
      <c r="D7" s="183"/>
      <c r="E7" s="183"/>
      <c r="F7" s="183"/>
      <c r="G7" s="183"/>
      <c r="H7" s="183"/>
    </row>
    <row r="8" spans="1:8" ht="18.75" x14ac:dyDescent="0.25">
      <c r="A8" s="183"/>
      <c r="B8" s="183"/>
      <c r="C8" s="183"/>
      <c r="D8" s="183"/>
      <c r="E8" s="183"/>
      <c r="F8" s="183"/>
      <c r="G8" s="183"/>
      <c r="H8" s="183"/>
    </row>
    <row r="9" spans="1:8" x14ac:dyDescent="0.25">
      <c r="A9" s="230" t="str">
        <f>'1. паспорт местоположение'!A9:C9</f>
        <v>Общество с ограниченной ответственностью "Краснодар Водоканал"</v>
      </c>
      <c r="B9" s="230"/>
      <c r="C9" s="181"/>
      <c r="D9" s="181"/>
      <c r="E9" s="181"/>
      <c r="F9" s="181"/>
      <c r="G9" s="181"/>
      <c r="H9" s="181"/>
    </row>
    <row r="10" spans="1:8" x14ac:dyDescent="0.25">
      <c r="A10" s="226" t="s">
        <v>10</v>
      </c>
      <c r="B10" s="226"/>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0" t="str">
        <f>'1. паспорт местоположение'!A12:C12</f>
        <v>H_KVK6</v>
      </c>
      <c r="B12" s="230"/>
      <c r="C12" s="181"/>
      <c r="D12" s="181"/>
      <c r="E12" s="181"/>
      <c r="F12" s="181"/>
      <c r="G12" s="181"/>
      <c r="H12" s="181"/>
    </row>
    <row r="13" spans="1:8" x14ac:dyDescent="0.25">
      <c r="A13" s="226" t="s">
        <v>9</v>
      </c>
      <c r="B13" s="226"/>
      <c r="C13" s="182"/>
      <c r="D13" s="182"/>
      <c r="E13" s="182"/>
      <c r="F13" s="182"/>
      <c r="G13" s="182"/>
      <c r="H13" s="182"/>
    </row>
    <row r="14" spans="1:8" ht="18.75" x14ac:dyDescent="0.25">
      <c r="A14" s="10"/>
      <c r="B14" s="10"/>
      <c r="C14" s="10"/>
      <c r="D14" s="10"/>
      <c r="E14" s="10"/>
      <c r="F14" s="10"/>
      <c r="G14" s="10"/>
      <c r="H14" s="10"/>
    </row>
    <row r="15" spans="1:8" x14ac:dyDescent="0.25">
      <c r="A15" s="230" t="str">
        <f>'1. паспорт местоположение'!A15:C15</f>
        <v>Замена ТП в составе ТМ 160 кВа на КТП 160 кВа (в/з Восточный-1 ул. Автолюбителей КТП - 732п)</v>
      </c>
      <c r="B15" s="230"/>
      <c r="C15" s="181"/>
      <c r="D15" s="181"/>
      <c r="E15" s="181"/>
      <c r="F15" s="181"/>
      <c r="G15" s="181"/>
      <c r="H15" s="181"/>
    </row>
    <row r="16" spans="1:8" x14ac:dyDescent="0.25">
      <c r="A16" s="226" t="s">
        <v>7</v>
      </c>
      <c r="B16" s="226"/>
      <c r="C16" s="182"/>
      <c r="D16" s="182"/>
      <c r="E16" s="182"/>
      <c r="F16" s="182"/>
      <c r="G16" s="182"/>
      <c r="H16" s="182"/>
    </row>
    <row r="17" spans="1:2" x14ac:dyDescent="0.25">
      <c r="B17" s="150"/>
    </row>
    <row r="18" spans="1:2" ht="24.75" customHeight="1" x14ac:dyDescent="0.25">
      <c r="A18" s="384" t="s">
        <v>463</v>
      </c>
      <c r="B18" s="385"/>
    </row>
    <row r="19" spans="1:2" x14ac:dyDescent="0.25">
      <c r="B19" s="45"/>
    </row>
    <row r="20" spans="1:2" ht="16.5" thickBot="1" x14ac:dyDescent="0.3">
      <c r="B20" s="151"/>
    </row>
    <row r="21" spans="1:2" ht="16.5" thickBot="1" x14ac:dyDescent="0.3">
      <c r="A21" s="152" t="s">
        <v>345</v>
      </c>
      <c r="B21" s="153" t="s">
        <v>514</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0.16</v>
      </c>
    </row>
    <row r="25" spans="1:2" ht="16.5" thickBot="1" x14ac:dyDescent="0.3">
      <c r="A25" s="155" t="s">
        <v>348</v>
      </c>
      <c r="B25" s="153">
        <v>2021</v>
      </c>
    </row>
    <row r="26" spans="1:2" ht="16.5" thickBot="1" x14ac:dyDescent="0.3">
      <c r="A26" s="156" t="s">
        <v>349</v>
      </c>
      <c r="B26" s="157" t="s">
        <v>344</v>
      </c>
    </row>
    <row r="27" spans="1:2" ht="29.25" thickBot="1" x14ac:dyDescent="0.3">
      <c r="A27" s="164" t="s">
        <v>506</v>
      </c>
      <c r="B27" s="159" t="str">
        <f>'1. паспорт местоположение'!C48</f>
        <v>0,429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1" t="s">
        <v>344</v>
      </c>
    </row>
    <row r="57" spans="1:2" x14ac:dyDescent="0.25">
      <c r="A57" s="162" t="s">
        <v>370</v>
      </c>
      <c r="B57" s="382"/>
    </row>
    <row r="58" spans="1:2" x14ac:dyDescent="0.25">
      <c r="A58" s="162" t="s">
        <v>371</v>
      </c>
      <c r="B58" s="382"/>
    </row>
    <row r="59" spans="1:2" x14ac:dyDescent="0.25">
      <c r="A59" s="162" t="s">
        <v>372</v>
      </c>
      <c r="B59" s="382"/>
    </row>
    <row r="60" spans="1:2" x14ac:dyDescent="0.25">
      <c r="A60" s="162" t="s">
        <v>373</v>
      </c>
      <c r="B60" s="382"/>
    </row>
    <row r="61" spans="1:2" ht="16.5" thickBot="1" x14ac:dyDescent="0.3">
      <c r="A61" s="163" t="s">
        <v>374</v>
      </c>
      <c r="B61" s="383"/>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1" t="s">
        <v>344</v>
      </c>
    </row>
    <row r="74" spans="1:2" x14ac:dyDescent="0.25">
      <c r="A74" s="162" t="s">
        <v>386</v>
      </c>
      <c r="B74" s="382"/>
    </row>
    <row r="75" spans="1:2" x14ac:dyDescent="0.25">
      <c r="A75" s="162" t="s">
        <v>387</v>
      </c>
      <c r="B75" s="382"/>
    </row>
    <row r="76" spans="1:2" x14ac:dyDescent="0.25">
      <c r="A76" s="162" t="s">
        <v>388</v>
      </c>
      <c r="B76" s="382"/>
    </row>
    <row r="77" spans="1:2" x14ac:dyDescent="0.25">
      <c r="A77" s="162" t="s">
        <v>389</v>
      </c>
      <c r="B77" s="382"/>
    </row>
    <row r="78" spans="1:2" ht="16.5" thickBot="1" x14ac:dyDescent="0.3">
      <c r="A78" s="172" t="s">
        <v>390</v>
      </c>
      <c r="B78" s="383"/>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13" zoomScale="85" zoomScaleNormal="60" zoomScaleSheetLayoutView="85" workbookViewId="0">
      <selection activeCell="P25" sqref="P2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5" t="str">
        <f>'1. паспорт местоположение'!A5:C5</f>
        <v>Год раскрытия информации: 2021 год</v>
      </c>
      <c r="B6" s="225"/>
      <c r="C6" s="225"/>
      <c r="D6" s="225"/>
      <c r="E6" s="225"/>
      <c r="F6" s="225"/>
      <c r="G6" s="225"/>
      <c r="H6" s="225"/>
      <c r="I6" s="225"/>
      <c r="J6" s="225"/>
      <c r="K6" s="225"/>
      <c r="L6" s="225"/>
      <c r="M6" s="225"/>
      <c r="N6" s="225"/>
      <c r="O6" s="225"/>
      <c r="P6" s="225"/>
      <c r="Q6" s="225"/>
      <c r="R6" s="225"/>
      <c r="S6" s="225"/>
      <c r="T6" s="225"/>
    </row>
    <row r="7" spans="1:20" s="11" customFormat="1" x14ac:dyDescent="0.2">
      <c r="A7" s="16"/>
      <c r="H7" s="15"/>
    </row>
    <row r="8" spans="1:20" s="11" customFormat="1" ht="18.75" x14ac:dyDescent="0.2">
      <c r="A8" s="229" t="s">
        <v>11</v>
      </c>
      <c r="B8" s="229"/>
      <c r="C8" s="229"/>
      <c r="D8" s="229"/>
      <c r="E8" s="229"/>
      <c r="F8" s="229"/>
      <c r="G8" s="229"/>
      <c r="H8" s="229"/>
      <c r="I8" s="229"/>
      <c r="J8" s="229"/>
      <c r="K8" s="229"/>
      <c r="L8" s="229"/>
      <c r="M8" s="229"/>
      <c r="N8" s="229"/>
      <c r="O8" s="229"/>
      <c r="P8" s="229"/>
      <c r="Q8" s="229"/>
      <c r="R8" s="229"/>
      <c r="S8" s="229"/>
      <c r="T8" s="229"/>
    </row>
    <row r="9" spans="1:20" s="11"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11" customFormat="1" ht="18.75" customHeight="1" x14ac:dyDescent="0.2">
      <c r="A10" s="230" t="str">
        <f>'1. паспорт местоположение'!A9:C9</f>
        <v>Общество с ограниченной ответственностью "Краснодар Водоканал"</v>
      </c>
      <c r="B10" s="230"/>
      <c r="C10" s="230"/>
      <c r="D10" s="230"/>
      <c r="E10" s="230"/>
      <c r="F10" s="230"/>
      <c r="G10" s="230"/>
      <c r="H10" s="230"/>
      <c r="I10" s="230"/>
      <c r="J10" s="230"/>
      <c r="K10" s="230"/>
      <c r="L10" s="230"/>
      <c r="M10" s="230"/>
      <c r="N10" s="230"/>
      <c r="O10" s="230"/>
      <c r="P10" s="230"/>
      <c r="Q10" s="230"/>
      <c r="R10" s="230"/>
      <c r="S10" s="230"/>
      <c r="T10" s="230"/>
    </row>
    <row r="11" spans="1:20" s="11" customFormat="1" ht="18.75" customHeight="1" x14ac:dyDescent="0.2">
      <c r="A11" s="226" t="s">
        <v>10</v>
      </c>
      <c r="B11" s="226"/>
      <c r="C11" s="226"/>
      <c r="D11" s="226"/>
      <c r="E11" s="226"/>
      <c r="F11" s="226"/>
      <c r="G11" s="226"/>
      <c r="H11" s="226"/>
      <c r="I11" s="226"/>
      <c r="J11" s="226"/>
      <c r="K11" s="226"/>
      <c r="L11" s="226"/>
      <c r="M11" s="226"/>
      <c r="N11" s="226"/>
      <c r="O11" s="226"/>
      <c r="P11" s="226"/>
      <c r="Q11" s="226"/>
      <c r="R11" s="226"/>
      <c r="S11" s="226"/>
      <c r="T11" s="226"/>
    </row>
    <row r="12" spans="1:20" s="11"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11" customFormat="1" ht="18.75" customHeight="1" x14ac:dyDescent="0.2">
      <c r="A13" s="230" t="str">
        <f>'1. паспорт местоположение'!A12:C12</f>
        <v>H_KVK6</v>
      </c>
      <c r="B13" s="230"/>
      <c r="C13" s="230"/>
      <c r="D13" s="230"/>
      <c r="E13" s="230"/>
      <c r="F13" s="230"/>
      <c r="G13" s="230"/>
      <c r="H13" s="230"/>
      <c r="I13" s="230"/>
      <c r="J13" s="230"/>
      <c r="K13" s="230"/>
      <c r="L13" s="230"/>
      <c r="M13" s="230"/>
      <c r="N13" s="230"/>
      <c r="O13" s="230"/>
      <c r="P13" s="230"/>
      <c r="Q13" s="230"/>
      <c r="R13" s="230"/>
      <c r="S13" s="230"/>
      <c r="T13" s="230"/>
    </row>
    <row r="14" spans="1:20" s="11" customFormat="1" ht="18.75" customHeight="1" x14ac:dyDescent="0.2">
      <c r="A14" s="226" t="s">
        <v>9</v>
      </c>
      <c r="B14" s="226"/>
      <c r="C14" s="226"/>
      <c r="D14" s="226"/>
      <c r="E14" s="226"/>
      <c r="F14" s="226"/>
      <c r="G14" s="226"/>
      <c r="H14" s="226"/>
      <c r="I14" s="226"/>
      <c r="J14" s="226"/>
      <c r="K14" s="226"/>
      <c r="L14" s="226"/>
      <c r="M14" s="226"/>
      <c r="N14" s="226"/>
      <c r="O14" s="226"/>
      <c r="P14" s="226"/>
      <c r="Q14" s="226"/>
      <c r="R14" s="226"/>
      <c r="S14" s="226"/>
      <c r="T14" s="226"/>
    </row>
    <row r="15" spans="1:20" s="8" customFormat="1" ht="15.75" customHeight="1" x14ac:dyDescent="0.2">
      <c r="A15" s="235"/>
      <c r="B15" s="235"/>
      <c r="C15" s="235"/>
      <c r="D15" s="235"/>
      <c r="E15" s="235"/>
      <c r="F15" s="235"/>
      <c r="G15" s="235"/>
      <c r="H15" s="235"/>
      <c r="I15" s="235"/>
      <c r="J15" s="235"/>
      <c r="K15" s="235"/>
      <c r="L15" s="235"/>
      <c r="M15" s="235"/>
      <c r="N15" s="235"/>
      <c r="O15" s="235"/>
      <c r="P15" s="235"/>
      <c r="Q15" s="235"/>
      <c r="R15" s="235"/>
      <c r="S15" s="235"/>
      <c r="T15" s="235"/>
    </row>
    <row r="16" spans="1:20" s="2" customFormat="1" x14ac:dyDescent="0.2">
      <c r="A16" s="230" t="str">
        <f>'1. паспорт местоположение'!A15:C15</f>
        <v>Замена ТП в составе ТМ 160 кВа на КТП 160 кВа (в/з Восточный-1 ул. Автолюбителей КТП - 732п)</v>
      </c>
      <c r="B16" s="230"/>
      <c r="C16" s="230"/>
      <c r="D16" s="230"/>
      <c r="E16" s="230"/>
      <c r="F16" s="230"/>
      <c r="G16" s="230"/>
      <c r="H16" s="230"/>
      <c r="I16" s="230"/>
      <c r="J16" s="230"/>
      <c r="K16" s="230"/>
      <c r="L16" s="230"/>
      <c r="M16" s="230"/>
      <c r="N16" s="230"/>
      <c r="O16" s="230"/>
      <c r="P16" s="230"/>
      <c r="Q16" s="230"/>
      <c r="R16" s="230"/>
      <c r="S16" s="230"/>
      <c r="T16" s="230"/>
    </row>
    <row r="17" spans="1:113" s="2" customFormat="1" ht="15" customHeight="1" x14ac:dyDescent="0.2">
      <c r="A17" s="226" t="s">
        <v>7</v>
      </c>
      <c r="B17" s="226"/>
      <c r="C17" s="226"/>
      <c r="D17" s="226"/>
      <c r="E17" s="226"/>
      <c r="F17" s="226"/>
      <c r="G17" s="226"/>
      <c r="H17" s="226"/>
      <c r="I17" s="226"/>
      <c r="J17" s="226"/>
      <c r="K17" s="226"/>
      <c r="L17" s="226"/>
      <c r="M17" s="226"/>
      <c r="N17" s="226"/>
      <c r="O17" s="226"/>
      <c r="P17" s="226"/>
      <c r="Q17" s="226"/>
      <c r="R17" s="226"/>
      <c r="S17" s="226"/>
      <c r="T17" s="226"/>
    </row>
    <row r="18" spans="1:113" s="2"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113" s="2" customFormat="1" ht="15" customHeight="1" x14ac:dyDescent="0.2">
      <c r="A19" s="228" t="s">
        <v>452</v>
      </c>
      <c r="B19" s="228"/>
      <c r="C19" s="228"/>
      <c r="D19" s="228"/>
      <c r="E19" s="228"/>
      <c r="F19" s="228"/>
      <c r="G19" s="228"/>
      <c r="H19" s="228"/>
      <c r="I19" s="228"/>
      <c r="J19" s="228"/>
      <c r="K19" s="228"/>
      <c r="L19" s="228"/>
      <c r="M19" s="228"/>
      <c r="N19" s="228"/>
      <c r="O19" s="228"/>
      <c r="P19" s="228"/>
      <c r="Q19" s="228"/>
      <c r="R19" s="228"/>
      <c r="S19" s="228"/>
      <c r="T19" s="228"/>
    </row>
    <row r="20" spans="1:113" s="60"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6</v>
      </c>
      <c r="B21" s="241" t="s">
        <v>212</v>
      </c>
      <c r="C21" s="242"/>
      <c r="D21" s="245" t="s">
        <v>111</v>
      </c>
      <c r="E21" s="241" t="s">
        <v>472</v>
      </c>
      <c r="F21" s="242"/>
      <c r="G21" s="241" t="s">
        <v>239</v>
      </c>
      <c r="H21" s="242"/>
      <c r="I21" s="241" t="s">
        <v>110</v>
      </c>
      <c r="J21" s="242"/>
      <c r="K21" s="245" t="s">
        <v>109</v>
      </c>
      <c r="L21" s="241" t="s">
        <v>108</v>
      </c>
      <c r="M21" s="242"/>
      <c r="N21" s="241" t="s">
        <v>468</v>
      </c>
      <c r="O21" s="242"/>
      <c r="P21" s="245" t="s">
        <v>107</v>
      </c>
      <c r="Q21" s="232" t="s">
        <v>106</v>
      </c>
      <c r="R21" s="233"/>
      <c r="S21" s="232" t="s">
        <v>105</v>
      </c>
      <c r="T21" s="234"/>
    </row>
    <row r="22" spans="1:113" ht="204.75" customHeight="1" x14ac:dyDescent="0.25">
      <c r="A22" s="239"/>
      <c r="B22" s="243"/>
      <c r="C22" s="244"/>
      <c r="D22" s="248"/>
      <c r="E22" s="243"/>
      <c r="F22" s="244"/>
      <c r="G22" s="243"/>
      <c r="H22" s="244"/>
      <c r="I22" s="243"/>
      <c r="J22" s="244"/>
      <c r="K22" s="246"/>
      <c r="L22" s="243"/>
      <c r="M22" s="244"/>
      <c r="N22" s="243"/>
      <c r="O22" s="244"/>
      <c r="P22" s="246"/>
      <c r="Q22" s="112" t="s">
        <v>104</v>
      </c>
      <c r="R22" s="112" t="s">
        <v>451</v>
      </c>
      <c r="S22" s="112" t="s">
        <v>103</v>
      </c>
      <c r="T22" s="112" t="s">
        <v>102</v>
      </c>
    </row>
    <row r="23" spans="1:113" ht="51.75" customHeight="1" x14ac:dyDescent="0.25">
      <c r="A23" s="240"/>
      <c r="B23" s="192" t="s">
        <v>100</v>
      </c>
      <c r="C23" s="192" t="s">
        <v>101</v>
      </c>
      <c r="D23" s="246"/>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510</v>
      </c>
      <c r="C25" s="202" t="str">
        <f>B25</f>
        <v>КТП-732п</v>
      </c>
      <c r="D25" s="202" t="s">
        <v>96</v>
      </c>
      <c r="E25" s="202" t="s">
        <v>511</v>
      </c>
      <c r="F25" s="202" t="s">
        <v>512</v>
      </c>
      <c r="G25" s="202" t="s">
        <v>505</v>
      </c>
      <c r="H25" s="202" t="s">
        <v>505</v>
      </c>
      <c r="I25" s="205"/>
      <c r="J25" s="203" t="s">
        <v>487</v>
      </c>
      <c r="K25" s="203" t="s">
        <v>513</v>
      </c>
      <c r="L25" s="203" t="s">
        <v>60</v>
      </c>
      <c r="M25" s="204">
        <v>6</v>
      </c>
      <c r="N25" s="204">
        <v>0.16</v>
      </c>
      <c r="O25" s="204">
        <v>0.16</v>
      </c>
      <c r="P25" s="203"/>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47" t="s">
        <v>478</v>
      </c>
      <c r="C29" s="247"/>
      <c r="D29" s="247"/>
      <c r="E29" s="247"/>
      <c r="F29" s="247"/>
      <c r="G29" s="247"/>
      <c r="H29" s="247"/>
      <c r="I29" s="247"/>
      <c r="J29" s="247"/>
      <c r="K29" s="247"/>
      <c r="L29" s="247"/>
      <c r="M29" s="247"/>
      <c r="N29" s="247"/>
      <c r="O29" s="247"/>
      <c r="P29" s="247"/>
      <c r="Q29" s="247"/>
      <c r="R29" s="247"/>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23"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5" t="str">
        <f>'1. паспорт местоположение'!A5:C5</f>
        <v>Год раскрытия информации: 2021 год</v>
      </c>
      <c r="B5" s="225"/>
      <c r="C5" s="22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29" t="s">
        <v>11</v>
      </c>
      <c r="B7" s="229"/>
      <c r="C7" s="229"/>
      <c r="D7" s="12"/>
      <c r="E7" s="12"/>
      <c r="F7" s="12"/>
      <c r="G7" s="12"/>
      <c r="H7" s="12"/>
      <c r="I7" s="12"/>
      <c r="J7" s="12"/>
      <c r="K7" s="12"/>
      <c r="L7" s="12"/>
      <c r="M7" s="12"/>
      <c r="N7" s="12"/>
      <c r="O7" s="12"/>
      <c r="P7" s="12"/>
      <c r="Q7" s="12"/>
      <c r="R7" s="12"/>
      <c r="S7" s="12"/>
      <c r="T7" s="12"/>
      <c r="U7" s="12"/>
    </row>
    <row r="8" spans="1:29" s="11" customFormat="1" ht="18.75" x14ac:dyDescent="0.2">
      <c r="A8" s="229"/>
      <c r="B8" s="229"/>
      <c r="C8" s="229"/>
      <c r="D8" s="13"/>
      <c r="E8" s="13"/>
      <c r="F8" s="13"/>
      <c r="G8" s="13"/>
      <c r="H8" s="12"/>
      <c r="I8" s="12"/>
      <c r="J8" s="12"/>
      <c r="K8" s="12"/>
      <c r="L8" s="12"/>
      <c r="M8" s="12"/>
      <c r="N8" s="12"/>
      <c r="O8" s="12"/>
      <c r="P8" s="12"/>
      <c r="Q8" s="12"/>
      <c r="R8" s="12"/>
      <c r="S8" s="12"/>
      <c r="T8" s="12"/>
      <c r="U8" s="12"/>
    </row>
    <row r="9" spans="1:29" s="11" customFormat="1" ht="18.75" x14ac:dyDescent="0.2">
      <c r="A9" s="230" t="str">
        <f>'1. паспорт местоположение'!A9:C9</f>
        <v>Общество с ограниченной ответственностью "Краснодар Водоканал"</v>
      </c>
      <c r="B9" s="230"/>
      <c r="C9" s="230"/>
      <c r="D9" s="7"/>
      <c r="E9" s="7"/>
      <c r="F9" s="7"/>
      <c r="G9" s="7"/>
      <c r="H9" s="12"/>
      <c r="I9" s="12"/>
      <c r="J9" s="12"/>
      <c r="K9" s="12"/>
      <c r="L9" s="12"/>
      <c r="M9" s="12"/>
      <c r="N9" s="12"/>
      <c r="O9" s="12"/>
      <c r="P9" s="12"/>
      <c r="Q9" s="12"/>
      <c r="R9" s="12"/>
      <c r="S9" s="12"/>
      <c r="T9" s="12"/>
      <c r="U9" s="12"/>
    </row>
    <row r="10" spans="1:29" s="11" customFormat="1" ht="18.75" x14ac:dyDescent="0.2">
      <c r="A10" s="226" t="s">
        <v>10</v>
      </c>
      <c r="B10" s="226"/>
      <c r="C10" s="226"/>
      <c r="D10" s="5"/>
      <c r="E10" s="5"/>
      <c r="F10" s="5"/>
      <c r="G10" s="5"/>
      <c r="H10" s="12"/>
      <c r="I10" s="12"/>
      <c r="J10" s="12"/>
      <c r="K10" s="12"/>
      <c r="L10" s="12"/>
      <c r="M10" s="12"/>
      <c r="N10" s="12"/>
      <c r="O10" s="12"/>
      <c r="P10" s="12"/>
      <c r="Q10" s="12"/>
      <c r="R10" s="12"/>
      <c r="S10" s="12"/>
      <c r="T10" s="12"/>
      <c r="U10" s="12"/>
    </row>
    <row r="11" spans="1:29" s="11" customFormat="1" ht="18.75" x14ac:dyDescent="0.2">
      <c r="A11" s="229"/>
      <c r="B11" s="229"/>
      <c r="C11" s="229"/>
      <c r="D11" s="13"/>
      <c r="E11" s="13"/>
      <c r="F11" s="13"/>
      <c r="G11" s="13"/>
      <c r="H11" s="12"/>
      <c r="I11" s="12"/>
      <c r="J11" s="12"/>
      <c r="K11" s="12"/>
      <c r="L11" s="12"/>
      <c r="M11" s="12"/>
      <c r="N11" s="12"/>
      <c r="O11" s="12"/>
      <c r="P11" s="12"/>
      <c r="Q11" s="12"/>
      <c r="R11" s="12"/>
      <c r="S11" s="12"/>
      <c r="T11" s="12"/>
      <c r="U11" s="12"/>
    </row>
    <row r="12" spans="1:29" s="11" customFormat="1" ht="18.75" x14ac:dyDescent="0.2">
      <c r="A12" s="230" t="str">
        <f>'1. паспорт местоположение'!A12:C12</f>
        <v>H_KVK6</v>
      </c>
      <c r="B12" s="230"/>
      <c r="C12" s="230"/>
      <c r="D12" s="7"/>
      <c r="E12" s="7"/>
      <c r="F12" s="7"/>
      <c r="G12" s="7"/>
      <c r="H12" s="12"/>
      <c r="I12" s="12"/>
      <c r="J12" s="12"/>
      <c r="K12" s="12"/>
      <c r="L12" s="12"/>
      <c r="M12" s="12"/>
      <c r="N12" s="12"/>
      <c r="O12" s="12"/>
      <c r="P12" s="12"/>
      <c r="Q12" s="12"/>
      <c r="R12" s="12"/>
      <c r="S12" s="12"/>
      <c r="T12" s="12"/>
      <c r="U12" s="12"/>
    </row>
    <row r="13" spans="1:29" s="11" customFormat="1" ht="18.75" x14ac:dyDescent="0.2">
      <c r="A13" s="226" t="s">
        <v>9</v>
      </c>
      <c r="B13" s="226"/>
      <c r="C13" s="2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5"/>
      <c r="B14" s="235"/>
      <c r="C14" s="235"/>
      <c r="D14" s="9"/>
      <c r="E14" s="9"/>
      <c r="F14" s="9"/>
      <c r="G14" s="9"/>
      <c r="H14" s="9"/>
      <c r="I14" s="9"/>
      <c r="J14" s="9"/>
      <c r="K14" s="9"/>
      <c r="L14" s="9"/>
      <c r="M14" s="9"/>
      <c r="N14" s="9"/>
      <c r="O14" s="9"/>
      <c r="P14" s="9"/>
      <c r="Q14" s="9"/>
      <c r="R14" s="9"/>
      <c r="S14" s="9"/>
      <c r="T14" s="9"/>
      <c r="U14" s="9"/>
    </row>
    <row r="15" spans="1:29" s="2" customFormat="1" ht="15.75" x14ac:dyDescent="0.2">
      <c r="A15" s="230" t="str">
        <f>'1. паспорт местоположение'!A15:C15</f>
        <v>Замена ТП в составе ТМ 160 кВа на КТП 160 кВа (в/з Восточный-1 ул. Автолюбителей КТП - 732п)</v>
      </c>
      <c r="B15" s="230"/>
      <c r="C15" s="230"/>
      <c r="D15" s="7"/>
      <c r="E15" s="7"/>
      <c r="F15" s="7"/>
      <c r="G15" s="7"/>
      <c r="H15" s="7"/>
      <c r="I15" s="7"/>
      <c r="J15" s="7"/>
      <c r="K15" s="7"/>
      <c r="L15" s="7"/>
      <c r="M15" s="7"/>
      <c r="N15" s="7"/>
      <c r="O15" s="7"/>
      <c r="P15" s="7"/>
      <c r="Q15" s="7"/>
      <c r="R15" s="7"/>
      <c r="S15" s="7"/>
      <c r="T15" s="7"/>
      <c r="U15" s="7"/>
    </row>
    <row r="16" spans="1:29" s="2" customFormat="1" ht="15" customHeight="1" x14ac:dyDescent="0.2">
      <c r="A16" s="226" t="s">
        <v>7</v>
      </c>
      <c r="B16" s="226"/>
      <c r="C16" s="226"/>
      <c r="D16" s="5"/>
      <c r="E16" s="5"/>
      <c r="F16" s="5"/>
      <c r="G16" s="5"/>
      <c r="H16" s="5"/>
      <c r="I16" s="5"/>
      <c r="J16" s="5"/>
      <c r="K16" s="5"/>
      <c r="L16" s="5"/>
      <c r="M16" s="5"/>
      <c r="N16" s="5"/>
      <c r="O16" s="5"/>
      <c r="P16" s="5"/>
      <c r="Q16" s="5"/>
      <c r="R16" s="5"/>
      <c r="S16" s="5"/>
      <c r="T16" s="5"/>
      <c r="U16" s="5"/>
    </row>
    <row r="17" spans="1:21" s="2" customFormat="1" ht="15" customHeight="1" x14ac:dyDescent="0.2">
      <c r="A17" s="236"/>
      <c r="B17" s="236"/>
      <c r="C17" s="236"/>
      <c r="D17" s="3"/>
      <c r="E17" s="3"/>
      <c r="F17" s="3"/>
      <c r="G17" s="3"/>
      <c r="H17" s="3"/>
      <c r="I17" s="3"/>
      <c r="J17" s="3"/>
      <c r="K17" s="3"/>
      <c r="L17" s="3"/>
      <c r="M17" s="3"/>
      <c r="N17" s="3"/>
      <c r="O17" s="3"/>
      <c r="P17" s="3"/>
      <c r="Q17" s="3"/>
      <c r="R17" s="3"/>
    </row>
    <row r="18" spans="1:21" s="2" customFormat="1" ht="27.75" customHeight="1" x14ac:dyDescent="0.2">
      <c r="A18" s="227" t="s">
        <v>447</v>
      </c>
      <c r="B18" s="227"/>
      <c r="C18" s="22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512</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0,429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2021</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5" t="s">
        <v>341</v>
      </c>
      <c r="B5" s="225"/>
      <c r="C5" s="225"/>
      <c r="D5" s="225"/>
      <c r="E5" s="225"/>
      <c r="F5" s="225"/>
      <c r="G5" s="225"/>
      <c r="H5" s="225"/>
      <c r="I5" s="225"/>
      <c r="J5" s="225"/>
      <c r="K5" s="225"/>
      <c r="L5" s="225"/>
      <c r="M5" s="225"/>
      <c r="N5" s="225"/>
      <c r="O5" s="225"/>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29" t="s">
        <v>11</v>
      </c>
      <c r="B7" s="229"/>
      <c r="C7" s="229"/>
      <c r="D7" s="229"/>
      <c r="E7" s="229"/>
      <c r="F7" s="229"/>
      <c r="G7" s="229"/>
      <c r="H7" s="229"/>
      <c r="I7" s="229"/>
      <c r="J7" s="229"/>
      <c r="K7" s="229"/>
      <c r="L7" s="229"/>
      <c r="M7" s="229"/>
      <c r="N7" s="229"/>
      <c r="O7" s="229"/>
      <c r="P7" s="12"/>
      <c r="Q7" s="12"/>
      <c r="R7" s="12"/>
      <c r="S7" s="12"/>
      <c r="T7" s="12"/>
      <c r="U7" s="12"/>
      <c r="V7" s="12"/>
      <c r="W7" s="12"/>
      <c r="X7" s="12"/>
      <c r="Y7" s="12"/>
      <c r="Z7" s="12"/>
    </row>
    <row r="8" spans="1:28" s="11" customFormat="1" ht="18.75" x14ac:dyDescent="0.2">
      <c r="A8" s="229"/>
      <c r="B8" s="229"/>
      <c r="C8" s="229"/>
      <c r="D8" s="229"/>
      <c r="E8" s="229"/>
      <c r="F8" s="229"/>
      <c r="G8" s="229"/>
      <c r="H8" s="229"/>
      <c r="I8" s="229"/>
      <c r="J8" s="229"/>
      <c r="K8" s="229"/>
      <c r="L8" s="229"/>
      <c r="M8" s="229"/>
      <c r="N8" s="229"/>
      <c r="O8" s="229"/>
      <c r="P8" s="12"/>
      <c r="Q8" s="12"/>
      <c r="R8" s="12"/>
      <c r="S8" s="12"/>
      <c r="T8" s="12"/>
      <c r="U8" s="12"/>
      <c r="V8" s="12"/>
      <c r="W8" s="12"/>
      <c r="X8" s="12"/>
      <c r="Y8" s="12"/>
      <c r="Z8" s="12"/>
    </row>
    <row r="9" spans="1:28" s="11" customFormat="1" ht="18.75" x14ac:dyDescent="0.2">
      <c r="A9" s="253" t="s">
        <v>8</v>
      </c>
      <c r="B9" s="253"/>
      <c r="C9" s="253"/>
      <c r="D9" s="253"/>
      <c r="E9" s="253"/>
      <c r="F9" s="253"/>
      <c r="G9" s="253"/>
      <c r="H9" s="253"/>
      <c r="I9" s="253"/>
      <c r="J9" s="253"/>
      <c r="K9" s="253"/>
      <c r="L9" s="253"/>
      <c r="M9" s="253"/>
      <c r="N9" s="253"/>
      <c r="O9" s="253"/>
      <c r="P9" s="12"/>
      <c r="Q9" s="12"/>
      <c r="R9" s="12"/>
      <c r="S9" s="12"/>
      <c r="T9" s="12"/>
      <c r="U9" s="12"/>
      <c r="V9" s="12"/>
      <c r="W9" s="12"/>
      <c r="X9" s="12"/>
      <c r="Y9" s="12"/>
      <c r="Z9" s="12"/>
    </row>
    <row r="10" spans="1:28" s="11" customFormat="1" ht="18.75" x14ac:dyDescent="0.2">
      <c r="A10" s="226" t="s">
        <v>10</v>
      </c>
      <c r="B10" s="226"/>
      <c r="C10" s="226"/>
      <c r="D10" s="226"/>
      <c r="E10" s="226"/>
      <c r="F10" s="226"/>
      <c r="G10" s="226"/>
      <c r="H10" s="226"/>
      <c r="I10" s="226"/>
      <c r="J10" s="226"/>
      <c r="K10" s="226"/>
      <c r="L10" s="226"/>
      <c r="M10" s="226"/>
      <c r="N10" s="226"/>
      <c r="O10" s="226"/>
      <c r="P10" s="12"/>
      <c r="Q10" s="12"/>
      <c r="R10" s="12"/>
      <c r="S10" s="12"/>
      <c r="T10" s="12"/>
      <c r="U10" s="12"/>
      <c r="V10" s="12"/>
      <c r="W10" s="12"/>
      <c r="X10" s="12"/>
      <c r="Y10" s="12"/>
      <c r="Z10" s="12"/>
    </row>
    <row r="11" spans="1:28" s="11" customFormat="1" ht="18.75" x14ac:dyDescent="0.2">
      <c r="A11" s="229"/>
      <c r="B11" s="229"/>
      <c r="C11" s="229"/>
      <c r="D11" s="229"/>
      <c r="E11" s="229"/>
      <c r="F11" s="229"/>
      <c r="G11" s="229"/>
      <c r="H11" s="229"/>
      <c r="I11" s="229"/>
      <c r="J11" s="229"/>
      <c r="K11" s="229"/>
      <c r="L11" s="229"/>
      <c r="M11" s="229"/>
      <c r="N11" s="229"/>
      <c r="O11" s="229"/>
      <c r="P11" s="12"/>
      <c r="Q11" s="12"/>
      <c r="R11" s="12"/>
      <c r="S11" s="12"/>
      <c r="T11" s="12"/>
      <c r="U11" s="12"/>
      <c r="V11" s="12"/>
      <c r="W11" s="12"/>
      <c r="X11" s="12"/>
      <c r="Y11" s="12"/>
      <c r="Z11" s="12"/>
    </row>
    <row r="12" spans="1:28" s="11" customFormat="1" ht="18.75" x14ac:dyDescent="0.2">
      <c r="A12" s="253" t="s">
        <v>8</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x14ac:dyDescent="0.2">
      <c r="A13" s="226" t="s">
        <v>9</v>
      </c>
      <c r="B13" s="226"/>
      <c r="C13" s="226"/>
      <c r="D13" s="226"/>
      <c r="E13" s="226"/>
      <c r="F13" s="226"/>
      <c r="G13" s="226"/>
      <c r="H13" s="226"/>
      <c r="I13" s="226"/>
      <c r="J13" s="226"/>
      <c r="K13" s="226"/>
      <c r="L13" s="226"/>
      <c r="M13" s="226"/>
      <c r="N13" s="226"/>
      <c r="O13" s="226"/>
      <c r="P13" s="12"/>
      <c r="Q13" s="12"/>
      <c r="R13" s="12"/>
      <c r="S13" s="12"/>
      <c r="T13" s="12"/>
      <c r="U13" s="12"/>
      <c r="V13" s="12"/>
      <c r="W13" s="12"/>
      <c r="X13" s="12"/>
      <c r="Y13" s="12"/>
      <c r="Z13" s="12"/>
    </row>
    <row r="14" spans="1:28" s="8" customFormat="1" ht="15.75" customHeight="1" x14ac:dyDescent="0.2">
      <c r="A14" s="235"/>
      <c r="B14" s="235"/>
      <c r="C14" s="235"/>
      <c r="D14" s="235"/>
      <c r="E14" s="235"/>
      <c r="F14" s="235"/>
      <c r="G14" s="235"/>
      <c r="H14" s="235"/>
      <c r="I14" s="235"/>
      <c r="J14" s="235"/>
      <c r="K14" s="235"/>
      <c r="L14" s="235"/>
      <c r="M14" s="235"/>
      <c r="N14" s="235"/>
      <c r="O14" s="235"/>
      <c r="P14" s="9"/>
      <c r="Q14" s="9"/>
      <c r="R14" s="9"/>
      <c r="S14" s="9"/>
      <c r="T14" s="9"/>
      <c r="U14" s="9"/>
      <c r="V14" s="9"/>
      <c r="W14" s="9"/>
      <c r="X14" s="9"/>
      <c r="Y14" s="9"/>
      <c r="Z14" s="9"/>
    </row>
    <row r="15" spans="1:28" s="2" customFormat="1" ht="12" x14ac:dyDescent="0.2">
      <c r="A15" s="253" t="s">
        <v>8</v>
      </c>
      <c r="B15" s="253"/>
      <c r="C15" s="253"/>
      <c r="D15" s="253"/>
      <c r="E15" s="253"/>
      <c r="F15" s="253"/>
      <c r="G15" s="253"/>
      <c r="H15" s="253"/>
      <c r="I15" s="253"/>
      <c r="J15" s="253"/>
      <c r="K15" s="253"/>
      <c r="L15" s="253"/>
      <c r="M15" s="253"/>
      <c r="N15" s="253"/>
      <c r="O15" s="253"/>
      <c r="P15" s="7"/>
      <c r="Q15" s="7"/>
      <c r="R15" s="7"/>
      <c r="S15" s="7"/>
      <c r="T15" s="7"/>
      <c r="U15" s="7"/>
      <c r="V15" s="7"/>
      <c r="W15" s="7"/>
      <c r="X15" s="7"/>
      <c r="Y15" s="7"/>
      <c r="Z15" s="7"/>
    </row>
    <row r="16" spans="1:28" s="2" customFormat="1" ht="15" customHeight="1" x14ac:dyDescent="0.2">
      <c r="A16" s="226" t="s">
        <v>7</v>
      </c>
      <c r="B16" s="226"/>
      <c r="C16" s="226"/>
      <c r="D16" s="226"/>
      <c r="E16" s="226"/>
      <c r="F16" s="226"/>
      <c r="G16" s="226"/>
      <c r="H16" s="226"/>
      <c r="I16" s="226"/>
      <c r="J16" s="226"/>
      <c r="K16" s="226"/>
      <c r="L16" s="226"/>
      <c r="M16" s="226"/>
      <c r="N16" s="226"/>
      <c r="O16" s="226"/>
      <c r="P16" s="5"/>
      <c r="Q16" s="5"/>
      <c r="R16" s="5"/>
      <c r="S16" s="5"/>
      <c r="T16" s="5"/>
      <c r="U16" s="5"/>
      <c r="V16" s="5"/>
      <c r="W16" s="5"/>
      <c r="X16" s="5"/>
      <c r="Y16" s="5"/>
      <c r="Z16" s="5"/>
    </row>
    <row r="17" spans="1:26" s="2" customFormat="1" ht="15" customHeight="1" x14ac:dyDescent="0.2">
      <c r="A17" s="236"/>
      <c r="B17" s="236"/>
      <c r="C17" s="236"/>
      <c r="D17" s="236"/>
      <c r="E17" s="236"/>
      <c r="F17" s="236"/>
      <c r="G17" s="236"/>
      <c r="H17" s="236"/>
      <c r="I17" s="236"/>
      <c r="J17" s="236"/>
      <c r="K17" s="236"/>
      <c r="L17" s="236"/>
      <c r="M17" s="236"/>
      <c r="N17" s="236"/>
      <c r="O17" s="236"/>
      <c r="P17" s="3"/>
      <c r="Q17" s="3"/>
      <c r="R17" s="3"/>
      <c r="S17" s="3"/>
      <c r="T17" s="3"/>
      <c r="U17" s="3"/>
      <c r="V17" s="3"/>
      <c r="W17" s="3"/>
    </row>
    <row r="18" spans="1:26" s="2" customFormat="1" ht="91.5" customHeight="1" x14ac:dyDescent="0.2">
      <c r="A18" s="254" t="s">
        <v>453</v>
      </c>
      <c r="B18" s="254"/>
      <c r="C18" s="254"/>
      <c r="D18" s="254"/>
      <c r="E18" s="254"/>
      <c r="F18" s="254"/>
      <c r="G18" s="254"/>
      <c r="H18" s="254"/>
      <c r="I18" s="254"/>
      <c r="J18" s="254"/>
      <c r="K18" s="254"/>
      <c r="L18" s="254"/>
      <c r="M18" s="254"/>
      <c r="N18" s="254"/>
      <c r="O18" s="254"/>
      <c r="P18" s="6"/>
      <c r="Q18" s="6"/>
      <c r="R18" s="6"/>
      <c r="S18" s="6"/>
      <c r="T18" s="6"/>
      <c r="U18" s="6"/>
      <c r="V18" s="6"/>
      <c r="W18" s="6"/>
      <c r="X18" s="6"/>
      <c r="Y18" s="6"/>
      <c r="Z18" s="6"/>
    </row>
    <row r="19" spans="1:26" s="2" customFormat="1" ht="78" customHeight="1" x14ac:dyDescent="0.2">
      <c r="A19" s="249" t="s">
        <v>6</v>
      </c>
      <c r="B19" s="249" t="s">
        <v>89</v>
      </c>
      <c r="C19" s="249" t="s">
        <v>88</v>
      </c>
      <c r="D19" s="249" t="s">
        <v>77</v>
      </c>
      <c r="E19" s="250" t="s">
        <v>87</v>
      </c>
      <c r="F19" s="251"/>
      <c r="G19" s="251"/>
      <c r="H19" s="251"/>
      <c r="I19" s="252"/>
      <c r="J19" s="249" t="s">
        <v>86</v>
      </c>
      <c r="K19" s="249"/>
      <c r="L19" s="249"/>
      <c r="M19" s="249"/>
      <c r="N19" s="249"/>
      <c r="O19" s="249"/>
      <c r="P19" s="3"/>
      <c r="Q19" s="3"/>
      <c r="R19" s="3"/>
      <c r="S19" s="3"/>
      <c r="T19" s="3"/>
      <c r="U19" s="3"/>
      <c r="V19" s="3"/>
      <c r="W19" s="3"/>
    </row>
    <row r="20" spans="1:26" s="2" customFormat="1" ht="51" customHeight="1" x14ac:dyDescent="0.2">
      <c r="A20" s="249"/>
      <c r="B20" s="249"/>
      <c r="C20" s="249"/>
      <c r="D20" s="249"/>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5" t="s">
        <v>341</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11" customFormat="1" ht="18.75" x14ac:dyDescent="0.3">
      <c r="A6" s="16"/>
      <c r="I6" s="15"/>
      <c r="J6" s="15"/>
      <c r="K6" s="14"/>
    </row>
    <row r="7" spans="1:44" s="11" customFormat="1" ht="18.75" x14ac:dyDescent="0.2">
      <c r="A7" s="229" t="s">
        <v>11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3" t="s">
        <v>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1" customFormat="1" ht="18.75" customHeight="1" x14ac:dyDescent="0.2">
      <c r="A10" s="226" t="s">
        <v>10</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1" customFormat="1" ht="18.75" customHeight="1" x14ac:dyDescent="0.2">
      <c r="A13" s="226" t="s">
        <v>9</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3" t="s">
        <v>8</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15" customHeight="1" x14ac:dyDescent="0.2">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8" t="s">
        <v>454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6"/>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6"/>
      <c r="AM22" s="226"/>
      <c r="AN22" s="226"/>
      <c r="AO22" s="226"/>
      <c r="AP22" s="226"/>
      <c r="AQ22" s="226"/>
      <c r="AR22" s="226"/>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1" t="s">
        <v>315</v>
      </c>
      <c r="B24" s="261"/>
      <c r="C24" s="261"/>
      <c r="D24" s="261"/>
      <c r="E24" s="261"/>
      <c r="F24" s="261"/>
      <c r="G24" s="261"/>
      <c r="H24" s="261"/>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1"/>
      <c r="AJ24" s="261"/>
      <c r="AK24" s="261" t="s">
        <v>1</v>
      </c>
      <c r="AL24" s="261"/>
      <c r="AM24" s="117"/>
      <c r="AN24" s="117"/>
      <c r="AO24" s="145"/>
      <c r="AP24" s="145"/>
      <c r="AQ24" s="145"/>
      <c r="AR24" s="145"/>
      <c r="AS24" s="123"/>
    </row>
    <row r="25" spans="1:45" ht="12.75" customHeight="1" x14ac:dyDescent="0.25">
      <c r="A25" s="262" t="s">
        <v>314</v>
      </c>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3"/>
      <c r="AI25" s="263"/>
      <c r="AJ25" s="263"/>
      <c r="AK25" s="264"/>
      <c r="AL25" s="264"/>
      <c r="AM25" s="118"/>
      <c r="AN25" s="265" t="s">
        <v>313</v>
      </c>
      <c r="AO25" s="265"/>
      <c r="AP25" s="265"/>
      <c r="AQ25" s="260"/>
      <c r="AR25" s="260"/>
      <c r="AS25" s="123"/>
    </row>
    <row r="26" spans="1:45" ht="17.25" customHeight="1" x14ac:dyDescent="0.25">
      <c r="A26" s="272" t="s">
        <v>312</v>
      </c>
      <c r="B26" s="273"/>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4"/>
      <c r="AL26" s="274"/>
      <c r="AM26" s="118"/>
      <c r="AN26" s="255" t="s">
        <v>311</v>
      </c>
      <c r="AO26" s="256"/>
      <c r="AP26" s="257"/>
      <c r="AQ26" s="258"/>
      <c r="AR26" s="259"/>
      <c r="AS26" s="123"/>
    </row>
    <row r="27" spans="1:45" ht="17.25" customHeight="1" x14ac:dyDescent="0.25">
      <c r="A27" s="272" t="s">
        <v>310</v>
      </c>
      <c r="B27" s="273"/>
      <c r="C27" s="273"/>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4"/>
      <c r="AL27" s="274"/>
      <c r="AM27" s="118"/>
      <c r="AN27" s="255" t="s">
        <v>309</v>
      </c>
      <c r="AO27" s="256"/>
      <c r="AP27" s="257"/>
      <c r="AQ27" s="258"/>
      <c r="AR27" s="259"/>
      <c r="AS27" s="123"/>
    </row>
    <row r="28" spans="1:45" ht="27.75" customHeight="1" thickBot="1" x14ac:dyDescent="0.3">
      <c r="A28" s="275" t="s">
        <v>308</v>
      </c>
      <c r="B28" s="276"/>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7"/>
      <c r="AK28" s="278"/>
      <c r="AL28" s="278"/>
      <c r="AM28" s="118"/>
      <c r="AN28" s="279" t="s">
        <v>307</v>
      </c>
      <c r="AO28" s="280"/>
      <c r="AP28" s="281"/>
      <c r="AQ28" s="258"/>
      <c r="AR28" s="259"/>
      <c r="AS28" s="123"/>
    </row>
    <row r="29" spans="1:45" ht="17.25" customHeight="1" x14ac:dyDescent="0.25">
      <c r="A29" s="266" t="s">
        <v>306</v>
      </c>
      <c r="B29" s="267"/>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c r="AC29" s="267"/>
      <c r="AD29" s="267"/>
      <c r="AE29" s="267"/>
      <c r="AF29" s="267"/>
      <c r="AG29" s="267"/>
      <c r="AH29" s="267"/>
      <c r="AI29" s="267"/>
      <c r="AJ29" s="268"/>
      <c r="AK29" s="264"/>
      <c r="AL29" s="264"/>
      <c r="AM29" s="118"/>
      <c r="AN29" s="269"/>
      <c r="AO29" s="270"/>
      <c r="AP29" s="270"/>
      <c r="AQ29" s="258"/>
      <c r="AR29" s="271"/>
      <c r="AS29" s="123"/>
    </row>
    <row r="30" spans="1:45" ht="17.25" customHeight="1" x14ac:dyDescent="0.25">
      <c r="A30" s="272" t="s">
        <v>305</v>
      </c>
      <c r="B30" s="273"/>
      <c r="C30" s="273"/>
      <c r="D30" s="273"/>
      <c r="E30" s="273"/>
      <c r="F30" s="273"/>
      <c r="G30" s="273"/>
      <c r="H30" s="273"/>
      <c r="I30" s="273"/>
      <c r="J30" s="273"/>
      <c r="K30" s="273"/>
      <c r="L30" s="273"/>
      <c r="M30" s="273"/>
      <c r="N30" s="273"/>
      <c r="O30" s="273"/>
      <c r="P30" s="273"/>
      <c r="Q30" s="273"/>
      <c r="R30" s="273"/>
      <c r="S30" s="273"/>
      <c r="T30" s="273"/>
      <c r="U30" s="273"/>
      <c r="V30" s="273"/>
      <c r="W30" s="273"/>
      <c r="X30" s="273"/>
      <c r="Y30" s="273"/>
      <c r="Z30" s="273"/>
      <c r="AA30" s="273"/>
      <c r="AB30" s="273"/>
      <c r="AC30" s="273"/>
      <c r="AD30" s="273"/>
      <c r="AE30" s="273"/>
      <c r="AF30" s="273"/>
      <c r="AG30" s="273"/>
      <c r="AH30" s="273"/>
      <c r="AI30" s="273"/>
      <c r="AJ30" s="273"/>
      <c r="AK30" s="274"/>
      <c r="AL30" s="274"/>
      <c r="AM30" s="118"/>
      <c r="AS30" s="123"/>
    </row>
    <row r="31" spans="1:45" ht="17.25" customHeight="1" x14ac:dyDescent="0.25">
      <c r="A31" s="272" t="s">
        <v>304</v>
      </c>
      <c r="B31" s="273"/>
      <c r="C31" s="273"/>
      <c r="D31" s="273"/>
      <c r="E31" s="273"/>
      <c r="F31" s="273"/>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4"/>
      <c r="AL31" s="274"/>
      <c r="AM31" s="118"/>
      <c r="AN31" s="118"/>
      <c r="AO31" s="144"/>
      <c r="AP31" s="144"/>
      <c r="AQ31" s="144"/>
      <c r="AR31" s="144"/>
      <c r="AS31" s="123"/>
    </row>
    <row r="32" spans="1:45" ht="17.25" customHeight="1" x14ac:dyDescent="0.25">
      <c r="A32" s="272" t="s">
        <v>279</v>
      </c>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4"/>
      <c r="AL32" s="274"/>
      <c r="AM32" s="118"/>
      <c r="AN32" s="118"/>
      <c r="AO32" s="118"/>
      <c r="AP32" s="118"/>
      <c r="AQ32" s="118"/>
      <c r="AR32" s="118"/>
      <c r="AS32" s="123"/>
    </row>
    <row r="33" spans="1:45" ht="17.25" customHeight="1" x14ac:dyDescent="0.25">
      <c r="A33" s="272" t="s">
        <v>303</v>
      </c>
      <c r="B33" s="273"/>
      <c r="C33" s="273"/>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82"/>
      <c r="AL33" s="282"/>
      <c r="AM33" s="118"/>
      <c r="AN33" s="118"/>
      <c r="AO33" s="118"/>
      <c r="AP33" s="118"/>
      <c r="AQ33" s="118"/>
      <c r="AR33" s="118"/>
      <c r="AS33" s="123"/>
    </row>
    <row r="34" spans="1:45" ht="17.25" customHeight="1" x14ac:dyDescent="0.25">
      <c r="A34" s="272" t="s">
        <v>302</v>
      </c>
      <c r="B34" s="273"/>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c r="AA34" s="273"/>
      <c r="AB34" s="273"/>
      <c r="AC34" s="273"/>
      <c r="AD34" s="273"/>
      <c r="AE34" s="273"/>
      <c r="AF34" s="273"/>
      <c r="AG34" s="273"/>
      <c r="AH34" s="273"/>
      <c r="AI34" s="273"/>
      <c r="AJ34" s="273"/>
      <c r="AK34" s="274"/>
      <c r="AL34" s="274"/>
      <c r="AM34" s="118"/>
      <c r="AN34" s="118"/>
      <c r="AO34" s="118"/>
      <c r="AP34" s="118"/>
      <c r="AQ34" s="118"/>
      <c r="AR34" s="118"/>
      <c r="AS34" s="123"/>
    </row>
    <row r="35" spans="1:45" ht="17.25" customHeight="1" x14ac:dyDescent="0.25">
      <c r="A35" s="272"/>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c r="AI35" s="273"/>
      <c r="AJ35" s="273"/>
      <c r="AK35" s="274"/>
      <c r="AL35" s="274"/>
      <c r="AM35" s="118"/>
      <c r="AN35" s="118"/>
      <c r="AO35" s="118"/>
      <c r="AP35" s="118"/>
      <c r="AQ35" s="118"/>
      <c r="AR35" s="118"/>
      <c r="AS35" s="123"/>
    </row>
    <row r="36" spans="1:45" ht="17.25" customHeight="1" thickBot="1" x14ac:dyDescent="0.3">
      <c r="A36" s="283" t="s">
        <v>267</v>
      </c>
      <c r="B36" s="284"/>
      <c r="C36" s="284"/>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c r="AI36" s="284"/>
      <c r="AJ36" s="284"/>
      <c r="AK36" s="278"/>
      <c r="AL36" s="278"/>
      <c r="AM36" s="118"/>
      <c r="AN36" s="118"/>
      <c r="AO36" s="118"/>
      <c r="AP36" s="118"/>
      <c r="AQ36" s="118"/>
      <c r="AR36" s="118"/>
      <c r="AS36" s="123"/>
    </row>
    <row r="37" spans="1:45" ht="17.25" customHeight="1" x14ac:dyDescent="0.25">
      <c r="A37" s="262"/>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4"/>
      <c r="AL37" s="264"/>
      <c r="AM37" s="118"/>
      <c r="AN37" s="118"/>
      <c r="AO37" s="118"/>
      <c r="AP37" s="118"/>
      <c r="AQ37" s="118"/>
      <c r="AR37" s="118"/>
      <c r="AS37" s="123"/>
    </row>
    <row r="38" spans="1:45" ht="17.25" customHeight="1" x14ac:dyDescent="0.25">
      <c r="A38" s="272" t="s">
        <v>301</v>
      </c>
      <c r="B38" s="273"/>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4"/>
      <c r="AL38" s="274"/>
      <c r="AM38" s="118"/>
      <c r="AN38" s="118"/>
      <c r="AO38" s="118"/>
      <c r="AP38" s="118"/>
      <c r="AQ38" s="118"/>
      <c r="AR38" s="118"/>
      <c r="AS38" s="123"/>
    </row>
    <row r="39" spans="1:45" ht="17.25" customHeight="1" thickBot="1" x14ac:dyDescent="0.3">
      <c r="A39" s="283" t="s">
        <v>300</v>
      </c>
      <c r="B39" s="284"/>
      <c r="C39" s="284"/>
      <c r="D39" s="284"/>
      <c r="E39" s="284"/>
      <c r="F39" s="284"/>
      <c r="G39" s="284"/>
      <c r="H39" s="284"/>
      <c r="I39" s="284"/>
      <c r="J39" s="284"/>
      <c r="K39" s="284"/>
      <c r="L39" s="284"/>
      <c r="M39" s="284"/>
      <c r="N39" s="284"/>
      <c r="O39" s="284"/>
      <c r="P39" s="284"/>
      <c r="Q39" s="284"/>
      <c r="R39" s="284"/>
      <c r="S39" s="284"/>
      <c r="T39" s="284"/>
      <c r="U39" s="284"/>
      <c r="V39" s="284"/>
      <c r="W39" s="284"/>
      <c r="X39" s="284"/>
      <c r="Y39" s="284"/>
      <c r="Z39" s="284"/>
      <c r="AA39" s="284"/>
      <c r="AB39" s="284"/>
      <c r="AC39" s="284"/>
      <c r="AD39" s="284"/>
      <c r="AE39" s="284"/>
      <c r="AF39" s="284"/>
      <c r="AG39" s="284"/>
      <c r="AH39" s="284"/>
      <c r="AI39" s="284"/>
      <c r="AJ39" s="284"/>
      <c r="AK39" s="278"/>
      <c r="AL39" s="278"/>
      <c r="AM39" s="118"/>
      <c r="AN39" s="118"/>
      <c r="AO39" s="118"/>
      <c r="AP39" s="118"/>
      <c r="AQ39" s="118"/>
      <c r="AR39" s="118"/>
      <c r="AS39" s="123"/>
    </row>
    <row r="40" spans="1:45" ht="17.25" customHeight="1" x14ac:dyDescent="0.25">
      <c r="A40" s="262" t="s">
        <v>299</v>
      </c>
      <c r="B40" s="263"/>
      <c r="C40" s="263"/>
      <c r="D40" s="263"/>
      <c r="E40" s="263"/>
      <c r="F40" s="263"/>
      <c r="G40" s="263"/>
      <c r="H40" s="263"/>
      <c r="I40" s="263"/>
      <c r="J40" s="263"/>
      <c r="K40" s="263"/>
      <c r="L40" s="263"/>
      <c r="M40" s="263"/>
      <c r="N40" s="263"/>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4"/>
      <c r="AL40" s="264"/>
      <c r="AM40" s="118"/>
      <c r="AN40" s="118"/>
      <c r="AO40" s="118"/>
      <c r="AP40" s="118"/>
      <c r="AQ40" s="118"/>
      <c r="AR40" s="118"/>
      <c r="AS40" s="123"/>
    </row>
    <row r="41" spans="1:45" ht="17.25" customHeight="1" x14ac:dyDescent="0.25">
      <c r="A41" s="272" t="s">
        <v>298</v>
      </c>
      <c r="B41" s="273"/>
      <c r="C41" s="273"/>
      <c r="D41" s="273"/>
      <c r="E41" s="273"/>
      <c r="F41" s="273"/>
      <c r="G41" s="273"/>
      <c r="H41" s="273"/>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273"/>
      <c r="AG41" s="273"/>
      <c r="AH41" s="273"/>
      <c r="AI41" s="273"/>
      <c r="AJ41" s="273"/>
      <c r="AK41" s="274"/>
      <c r="AL41" s="274"/>
      <c r="AM41" s="118"/>
      <c r="AN41" s="118"/>
      <c r="AO41" s="118"/>
      <c r="AP41" s="118"/>
      <c r="AQ41" s="118"/>
      <c r="AR41" s="118"/>
      <c r="AS41" s="123"/>
    </row>
    <row r="42" spans="1:45" ht="17.25" customHeight="1" x14ac:dyDescent="0.25">
      <c r="A42" s="272" t="s">
        <v>297</v>
      </c>
      <c r="B42" s="273"/>
      <c r="C42" s="273"/>
      <c r="D42" s="273"/>
      <c r="E42" s="273"/>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4"/>
      <c r="AL42" s="274"/>
      <c r="AM42" s="118"/>
      <c r="AN42" s="118"/>
      <c r="AO42" s="118"/>
      <c r="AP42" s="118"/>
      <c r="AQ42" s="118"/>
      <c r="AR42" s="118"/>
      <c r="AS42" s="123"/>
    </row>
    <row r="43" spans="1:45" ht="17.25" customHeight="1" x14ac:dyDescent="0.25">
      <c r="A43" s="272" t="s">
        <v>296</v>
      </c>
      <c r="B43" s="273"/>
      <c r="C43" s="273"/>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c r="AF43" s="273"/>
      <c r="AG43" s="273"/>
      <c r="AH43" s="273"/>
      <c r="AI43" s="273"/>
      <c r="AJ43" s="273"/>
      <c r="AK43" s="274"/>
      <c r="AL43" s="274"/>
      <c r="AM43" s="118"/>
      <c r="AN43" s="118"/>
      <c r="AO43" s="118"/>
      <c r="AP43" s="118"/>
      <c r="AQ43" s="118"/>
      <c r="AR43" s="118"/>
      <c r="AS43" s="123"/>
    </row>
    <row r="44" spans="1:45" ht="17.25" customHeight="1" x14ac:dyDescent="0.25">
      <c r="A44" s="272" t="s">
        <v>295</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c r="AG44" s="273"/>
      <c r="AH44" s="273"/>
      <c r="AI44" s="273"/>
      <c r="AJ44" s="273"/>
      <c r="AK44" s="274"/>
      <c r="AL44" s="274"/>
      <c r="AM44" s="118"/>
      <c r="AN44" s="118"/>
      <c r="AO44" s="118"/>
      <c r="AP44" s="118"/>
      <c r="AQ44" s="118"/>
      <c r="AR44" s="118"/>
      <c r="AS44" s="123"/>
    </row>
    <row r="45" spans="1:45" ht="17.25" customHeight="1" x14ac:dyDescent="0.25">
      <c r="A45" s="272" t="s">
        <v>294</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4"/>
      <c r="AL45" s="274"/>
      <c r="AM45" s="118"/>
      <c r="AN45" s="118"/>
      <c r="AO45" s="118"/>
      <c r="AP45" s="118"/>
      <c r="AQ45" s="118"/>
      <c r="AR45" s="118"/>
      <c r="AS45" s="123"/>
    </row>
    <row r="46" spans="1:45" ht="17.25" customHeight="1" thickBot="1" x14ac:dyDescent="0.3">
      <c r="A46" s="285" t="s">
        <v>293</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87"/>
      <c r="AL46" s="287"/>
      <c r="AM46" s="118"/>
      <c r="AN46" s="118"/>
      <c r="AO46" s="118"/>
      <c r="AP46" s="118"/>
      <c r="AQ46" s="118"/>
      <c r="AR46" s="118"/>
      <c r="AS46" s="123"/>
    </row>
    <row r="47" spans="1:45" ht="24" customHeight="1" x14ac:dyDescent="0.25">
      <c r="A47" s="288" t="s">
        <v>292</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90"/>
      <c r="AK47" s="264" t="s">
        <v>5</v>
      </c>
      <c r="AL47" s="264"/>
      <c r="AM47" s="291" t="s">
        <v>273</v>
      </c>
      <c r="AN47" s="291"/>
      <c r="AO47" s="131" t="s">
        <v>272</v>
      </c>
      <c r="AP47" s="131" t="s">
        <v>271</v>
      </c>
      <c r="AQ47" s="123"/>
    </row>
    <row r="48" spans="1:45" ht="12" customHeight="1" x14ac:dyDescent="0.25">
      <c r="A48" s="272" t="s">
        <v>291</v>
      </c>
      <c r="B48" s="273"/>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4"/>
      <c r="AL48" s="274"/>
      <c r="AM48" s="274"/>
      <c r="AN48" s="274"/>
      <c r="AO48" s="135"/>
      <c r="AP48" s="135"/>
      <c r="AQ48" s="123"/>
    </row>
    <row r="49" spans="1:43" ht="12" customHeight="1" x14ac:dyDescent="0.25">
      <c r="A49" s="272" t="s">
        <v>290</v>
      </c>
      <c r="B49" s="273"/>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4"/>
      <c r="AL49" s="274"/>
      <c r="AM49" s="274"/>
      <c r="AN49" s="274"/>
      <c r="AO49" s="135"/>
      <c r="AP49" s="135"/>
      <c r="AQ49" s="123"/>
    </row>
    <row r="50" spans="1:43" ht="12" customHeight="1" thickBot="1" x14ac:dyDescent="0.3">
      <c r="A50" s="283" t="s">
        <v>289</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78"/>
      <c r="AL50" s="278"/>
      <c r="AM50" s="278"/>
      <c r="AN50" s="278"/>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2" t="s">
        <v>288</v>
      </c>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3"/>
      <c r="AK52" s="291" t="s">
        <v>5</v>
      </c>
      <c r="AL52" s="291"/>
      <c r="AM52" s="291" t="s">
        <v>273</v>
      </c>
      <c r="AN52" s="291"/>
      <c r="AO52" s="131" t="s">
        <v>272</v>
      </c>
      <c r="AP52" s="131" t="s">
        <v>271</v>
      </c>
      <c r="AQ52" s="123"/>
    </row>
    <row r="53" spans="1:43" ht="11.25" customHeight="1" x14ac:dyDescent="0.25">
      <c r="A53" s="294" t="s">
        <v>287</v>
      </c>
      <c r="B53" s="295"/>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82"/>
      <c r="AL53" s="282"/>
      <c r="AM53" s="282"/>
      <c r="AN53" s="282"/>
      <c r="AO53" s="139"/>
      <c r="AP53" s="139"/>
      <c r="AQ53" s="123"/>
    </row>
    <row r="54" spans="1:43" ht="12" customHeight="1" x14ac:dyDescent="0.25">
      <c r="A54" s="272" t="s">
        <v>286</v>
      </c>
      <c r="B54" s="27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273"/>
      <c r="AH54" s="273"/>
      <c r="AI54" s="273"/>
      <c r="AJ54" s="273"/>
      <c r="AK54" s="274"/>
      <c r="AL54" s="274"/>
      <c r="AM54" s="274"/>
      <c r="AN54" s="274"/>
      <c r="AO54" s="135"/>
      <c r="AP54" s="135"/>
      <c r="AQ54" s="123"/>
    </row>
    <row r="55" spans="1:43" ht="12" customHeight="1" x14ac:dyDescent="0.25">
      <c r="A55" s="272" t="s">
        <v>285</v>
      </c>
      <c r="B55" s="27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273"/>
      <c r="AH55" s="273"/>
      <c r="AI55" s="273"/>
      <c r="AJ55" s="273"/>
      <c r="AK55" s="274"/>
      <c r="AL55" s="274"/>
      <c r="AM55" s="274"/>
      <c r="AN55" s="274"/>
      <c r="AO55" s="135"/>
      <c r="AP55" s="135"/>
      <c r="AQ55" s="123"/>
    </row>
    <row r="56" spans="1:43" ht="12" customHeight="1" thickBot="1" x14ac:dyDescent="0.3">
      <c r="A56" s="283" t="s">
        <v>284</v>
      </c>
      <c r="B56" s="284"/>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78"/>
      <c r="AL56" s="278"/>
      <c r="AM56" s="278"/>
      <c r="AN56" s="278"/>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2" t="s">
        <v>283</v>
      </c>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3"/>
      <c r="AK58" s="291" t="s">
        <v>5</v>
      </c>
      <c r="AL58" s="291"/>
      <c r="AM58" s="291" t="s">
        <v>273</v>
      </c>
      <c r="AN58" s="291"/>
      <c r="AO58" s="131" t="s">
        <v>272</v>
      </c>
      <c r="AP58" s="131" t="s">
        <v>271</v>
      </c>
      <c r="AQ58" s="123"/>
    </row>
    <row r="59" spans="1:43" ht="12.75" customHeight="1" x14ac:dyDescent="0.25">
      <c r="A59" s="296" t="s">
        <v>282</v>
      </c>
      <c r="B59" s="297"/>
      <c r="C59" s="297"/>
      <c r="D59" s="297"/>
      <c r="E59" s="297"/>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8"/>
      <c r="AL59" s="298"/>
      <c r="AM59" s="298"/>
      <c r="AN59" s="298"/>
      <c r="AO59" s="137"/>
      <c r="AP59" s="137"/>
      <c r="AQ59" s="129"/>
    </row>
    <row r="60" spans="1:43" ht="12" customHeight="1" x14ac:dyDescent="0.25">
      <c r="A60" s="272" t="s">
        <v>281</v>
      </c>
      <c r="B60" s="273"/>
      <c r="C60" s="273"/>
      <c r="D60" s="273"/>
      <c r="E60" s="273"/>
      <c r="F60" s="273"/>
      <c r="G60" s="273"/>
      <c r="H60" s="273"/>
      <c r="I60" s="273"/>
      <c r="J60" s="273"/>
      <c r="K60" s="273"/>
      <c r="L60" s="273"/>
      <c r="M60" s="273"/>
      <c r="N60" s="273"/>
      <c r="O60" s="273"/>
      <c r="P60" s="273"/>
      <c r="Q60" s="273"/>
      <c r="R60" s="273"/>
      <c r="S60" s="273"/>
      <c r="T60" s="273"/>
      <c r="U60" s="273"/>
      <c r="V60" s="273"/>
      <c r="W60" s="273"/>
      <c r="X60" s="273"/>
      <c r="Y60" s="273"/>
      <c r="Z60" s="273"/>
      <c r="AA60" s="273"/>
      <c r="AB60" s="273"/>
      <c r="AC60" s="273"/>
      <c r="AD60" s="273"/>
      <c r="AE60" s="273"/>
      <c r="AF60" s="273"/>
      <c r="AG60" s="273"/>
      <c r="AH60" s="273"/>
      <c r="AI60" s="273"/>
      <c r="AJ60" s="273"/>
      <c r="AK60" s="274"/>
      <c r="AL60" s="274"/>
      <c r="AM60" s="274"/>
      <c r="AN60" s="274"/>
      <c r="AO60" s="135"/>
      <c r="AP60" s="135"/>
      <c r="AQ60" s="123"/>
    </row>
    <row r="61" spans="1:43" ht="12" customHeight="1" x14ac:dyDescent="0.25">
      <c r="A61" s="272" t="s">
        <v>280</v>
      </c>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c r="AK61" s="274"/>
      <c r="AL61" s="274"/>
      <c r="AM61" s="274"/>
      <c r="AN61" s="274"/>
      <c r="AO61" s="135"/>
      <c r="AP61" s="135"/>
      <c r="AQ61" s="123"/>
    </row>
    <row r="62" spans="1:43" ht="12" customHeight="1" x14ac:dyDescent="0.25">
      <c r="A62" s="272" t="s">
        <v>279</v>
      </c>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c r="AK62" s="274"/>
      <c r="AL62" s="274"/>
      <c r="AM62" s="274"/>
      <c r="AN62" s="274"/>
      <c r="AO62" s="135"/>
      <c r="AP62" s="135"/>
      <c r="AQ62" s="123"/>
    </row>
    <row r="63" spans="1:43" ht="9.75" customHeight="1" x14ac:dyDescent="0.25">
      <c r="A63" s="272"/>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c r="AK63" s="274"/>
      <c r="AL63" s="274"/>
      <c r="AM63" s="274"/>
      <c r="AN63" s="274"/>
      <c r="AO63" s="135"/>
      <c r="AP63" s="135"/>
      <c r="AQ63" s="123"/>
    </row>
    <row r="64" spans="1:43" ht="9.75" customHeight="1" x14ac:dyDescent="0.25">
      <c r="A64" s="272"/>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4"/>
      <c r="AL64" s="274"/>
      <c r="AM64" s="274"/>
      <c r="AN64" s="274"/>
      <c r="AO64" s="135"/>
      <c r="AP64" s="135"/>
      <c r="AQ64" s="123"/>
    </row>
    <row r="65" spans="1:43" ht="12" customHeight="1" x14ac:dyDescent="0.25">
      <c r="A65" s="272" t="s">
        <v>278</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4"/>
      <c r="AL65" s="274"/>
      <c r="AM65" s="274"/>
      <c r="AN65" s="274"/>
      <c r="AO65" s="135"/>
      <c r="AP65" s="135"/>
      <c r="AQ65" s="123"/>
    </row>
    <row r="66" spans="1:43" ht="27.75" customHeight="1" x14ac:dyDescent="0.25">
      <c r="A66" s="299" t="s">
        <v>277</v>
      </c>
      <c r="B66" s="300"/>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301"/>
      <c r="AK66" s="302"/>
      <c r="AL66" s="302"/>
      <c r="AM66" s="302"/>
      <c r="AN66" s="302"/>
      <c r="AO66" s="136"/>
      <c r="AP66" s="136"/>
      <c r="AQ66" s="129"/>
    </row>
    <row r="67" spans="1:43" ht="11.25" customHeight="1" x14ac:dyDescent="0.25">
      <c r="A67" s="272" t="s">
        <v>269</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4"/>
      <c r="AL67" s="274"/>
      <c r="AM67" s="274"/>
      <c r="AN67" s="274"/>
      <c r="AO67" s="135"/>
      <c r="AP67" s="135"/>
      <c r="AQ67" s="123"/>
    </row>
    <row r="68" spans="1:43" ht="25.5" customHeight="1" x14ac:dyDescent="0.25">
      <c r="A68" s="299" t="s">
        <v>270</v>
      </c>
      <c r="B68" s="300"/>
      <c r="C68" s="300"/>
      <c r="D68" s="300"/>
      <c r="E68" s="300"/>
      <c r="F68" s="300"/>
      <c r="G68" s="300"/>
      <c r="H68" s="300"/>
      <c r="I68" s="300"/>
      <c r="J68" s="300"/>
      <c r="K68" s="300"/>
      <c r="L68" s="300"/>
      <c r="M68" s="300"/>
      <c r="N68" s="300"/>
      <c r="O68" s="300"/>
      <c r="P68" s="300"/>
      <c r="Q68" s="300"/>
      <c r="R68" s="300"/>
      <c r="S68" s="300"/>
      <c r="T68" s="300"/>
      <c r="U68" s="300"/>
      <c r="V68" s="300"/>
      <c r="W68" s="300"/>
      <c r="X68" s="300"/>
      <c r="Y68" s="300"/>
      <c r="Z68" s="300"/>
      <c r="AA68" s="300"/>
      <c r="AB68" s="300"/>
      <c r="AC68" s="300"/>
      <c r="AD68" s="300"/>
      <c r="AE68" s="300"/>
      <c r="AF68" s="300"/>
      <c r="AG68" s="300"/>
      <c r="AH68" s="300"/>
      <c r="AI68" s="300"/>
      <c r="AJ68" s="301"/>
      <c r="AK68" s="302"/>
      <c r="AL68" s="302"/>
      <c r="AM68" s="302"/>
      <c r="AN68" s="302"/>
      <c r="AO68" s="136"/>
      <c r="AP68" s="136"/>
      <c r="AQ68" s="129"/>
    </row>
    <row r="69" spans="1:43" ht="12" customHeight="1" x14ac:dyDescent="0.25">
      <c r="A69" s="272" t="s">
        <v>268</v>
      </c>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c r="AK69" s="274"/>
      <c r="AL69" s="274"/>
      <c r="AM69" s="274"/>
      <c r="AN69" s="274"/>
      <c r="AO69" s="135"/>
      <c r="AP69" s="135"/>
      <c r="AQ69" s="123"/>
    </row>
    <row r="70" spans="1:43" ht="12.75" customHeight="1" x14ac:dyDescent="0.25">
      <c r="A70" s="303" t="s">
        <v>276</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2"/>
      <c r="AL70" s="302"/>
      <c r="AM70" s="302"/>
      <c r="AN70" s="302"/>
      <c r="AO70" s="136"/>
      <c r="AP70" s="136"/>
      <c r="AQ70" s="129"/>
    </row>
    <row r="71" spans="1:43" ht="12" customHeight="1" x14ac:dyDescent="0.25">
      <c r="A71" s="272" t="s">
        <v>267</v>
      </c>
      <c r="B71" s="273"/>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c r="AK71" s="274"/>
      <c r="AL71" s="274"/>
      <c r="AM71" s="274"/>
      <c r="AN71" s="274"/>
      <c r="AO71" s="135"/>
      <c r="AP71" s="135"/>
      <c r="AQ71" s="123"/>
    </row>
    <row r="72" spans="1:43" ht="12.75" customHeight="1" thickBot="1" x14ac:dyDescent="0.3">
      <c r="A72" s="305" t="s">
        <v>275</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c r="AL72" s="308"/>
      <c r="AM72" s="308"/>
      <c r="AN72" s="308"/>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2" t="s">
        <v>274</v>
      </c>
      <c r="B74" s="293"/>
      <c r="C74" s="293"/>
      <c r="D74" s="293"/>
      <c r="E74" s="293"/>
      <c r="F74" s="293"/>
      <c r="G74" s="293"/>
      <c r="H74" s="293"/>
      <c r="I74" s="293"/>
      <c r="J74" s="293"/>
      <c r="K74" s="293"/>
      <c r="L74" s="293"/>
      <c r="M74" s="293"/>
      <c r="N74" s="293"/>
      <c r="O74" s="293"/>
      <c r="P74" s="293"/>
      <c r="Q74" s="293"/>
      <c r="R74" s="293"/>
      <c r="S74" s="293"/>
      <c r="T74" s="293"/>
      <c r="U74" s="293"/>
      <c r="V74" s="293"/>
      <c r="W74" s="293"/>
      <c r="X74" s="293"/>
      <c r="Y74" s="293"/>
      <c r="Z74" s="293"/>
      <c r="AA74" s="293"/>
      <c r="AB74" s="293"/>
      <c r="AC74" s="293"/>
      <c r="AD74" s="293"/>
      <c r="AE74" s="293"/>
      <c r="AF74" s="293"/>
      <c r="AG74" s="293"/>
      <c r="AH74" s="293"/>
      <c r="AI74" s="293"/>
      <c r="AJ74" s="293"/>
      <c r="AK74" s="291" t="s">
        <v>5</v>
      </c>
      <c r="AL74" s="291"/>
      <c r="AM74" s="291" t="s">
        <v>273</v>
      </c>
      <c r="AN74" s="291"/>
      <c r="AO74" s="131" t="s">
        <v>272</v>
      </c>
      <c r="AP74" s="131" t="s">
        <v>271</v>
      </c>
      <c r="AQ74" s="123"/>
    </row>
    <row r="75" spans="1:43" ht="25.5" customHeight="1" x14ac:dyDescent="0.25">
      <c r="A75" s="299" t="s">
        <v>270</v>
      </c>
      <c r="B75" s="300"/>
      <c r="C75" s="300"/>
      <c r="D75" s="300"/>
      <c r="E75" s="300"/>
      <c r="F75" s="300"/>
      <c r="G75" s="300"/>
      <c r="H75" s="300"/>
      <c r="I75" s="300"/>
      <c r="J75" s="300"/>
      <c r="K75" s="300"/>
      <c r="L75" s="300"/>
      <c r="M75" s="300"/>
      <c r="N75" s="300"/>
      <c r="O75" s="300"/>
      <c r="P75" s="300"/>
      <c r="Q75" s="300"/>
      <c r="R75" s="300"/>
      <c r="S75" s="300"/>
      <c r="T75" s="300"/>
      <c r="U75" s="300"/>
      <c r="V75" s="300"/>
      <c r="W75" s="300"/>
      <c r="X75" s="300"/>
      <c r="Y75" s="300"/>
      <c r="Z75" s="300"/>
      <c r="AA75" s="300"/>
      <c r="AB75" s="300"/>
      <c r="AC75" s="300"/>
      <c r="AD75" s="300"/>
      <c r="AE75" s="300"/>
      <c r="AF75" s="300"/>
      <c r="AG75" s="300"/>
      <c r="AH75" s="300"/>
      <c r="AI75" s="300"/>
      <c r="AJ75" s="301"/>
      <c r="AK75" s="302"/>
      <c r="AL75" s="302"/>
      <c r="AM75" s="309"/>
      <c r="AN75" s="309"/>
      <c r="AO75" s="127"/>
      <c r="AP75" s="127"/>
      <c r="AQ75" s="129"/>
    </row>
    <row r="76" spans="1:43" ht="12" customHeight="1" x14ac:dyDescent="0.25">
      <c r="A76" s="272" t="s">
        <v>269</v>
      </c>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c r="AK76" s="274"/>
      <c r="AL76" s="274"/>
      <c r="AM76" s="310"/>
      <c r="AN76" s="310"/>
      <c r="AO76" s="130"/>
      <c r="AP76" s="130"/>
      <c r="AQ76" s="123"/>
    </row>
    <row r="77" spans="1:43" ht="12" customHeight="1" x14ac:dyDescent="0.25">
      <c r="A77" s="272" t="s">
        <v>268</v>
      </c>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c r="AK77" s="274"/>
      <c r="AL77" s="274"/>
      <c r="AM77" s="310"/>
      <c r="AN77" s="310"/>
      <c r="AO77" s="130"/>
      <c r="AP77" s="130"/>
      <c r="AQ77" s="123"/>
    </row>
    <row r="78" spans="1:43" ht="12" customHeight="1" x14ac:dyDescent="0.25">
      <c r="A78" s="272" t="s">
        <v>267</v>
      </c>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c r="AK78" s="274"/>
      <c r="AL78" s="274"/>
      <c r="AM78" s="310"/>
      <c r="AN78" s="310"/>
      <c r="AO78" s="130"/>
      <c r="AP78" s="130"/>
      <c r="AQ78" s="123"/>
    </row>
    <row r="79" spans="1:43" ht="12" customHeight="1" x14ac:dyDescent="0.25">
      <c r="A79" s="272" t="s">
        <v>266</v>
      </c>
      <c r="B79" s="273"/>
      <c r="C79" s="273"/>
      <c r="D79" s="273"/>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74"/>
      <c r="AL79" s="274"/>
      <c r="AM79" s="310"/>
      <c r="AN79" s="310"/>
      <c r="AO79" s="130"/>
      <c r="AP79" s="130"/>
      <c r="AQ79" s="123"/>
    </row>
    <row r="80" spans="1:43" ht="12" customHeight="1" x14ac:dyDescent="0.25">
      <c r="A80" s="272" t="s">
        <v>265</v>
      </c>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c r="AK80" s="274"/>
      <c r="AL80" s="274"/>
      <c r="AM80" s="310"/>
      <c r="AN80" s="310"/>
      <c r="AO80" s="130"/>
      <c r="AP80" s="130"/>
      <c r="AQ80" s="123"/>
    </row>
    <row r="81" spans="1:45" ht="12.75" customHeight="1" x14ac:dyDescent="0.25">
      <c r="A81" s="272" t="s">
        <v>264</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4"/>
      <c r="AL81" s="274"/>
      <c r="AM81" s="310"/>
      <c r="AN81" s="310"/>
      <c r="AO81" s="130"/>
      <c r="AP81" s="130"/>
      <c r="AQ81" s="123"/>
    </row>
    <row r="82" spans="1:45" ht="12.75" customHeight="1" x14ac:dyDescent="0.25">
      <c r="A82" s="272" t="s">
        <v>263</v>
      </c>
      <c r="B82" s="273"/>
      <c r="C82" s="273"/>
      <c r="D82" s="273"/>
      <c r="E82" s="273"/>
      <c r="F82" s="273"/>
      <c r="G82" s="273"/>
      <c r="H82" s="273"/>
      <c r="I82" s="273"/>
      <c r="J82" s="273"/>
      <c r="K82" s="273"/>
      <c r="L82" s="273"/>
      <c r="M82" s="273"/>
      <c r="N82" s="273"/>
      <c r="O82" s="273"/>
      <c r="P82" s="273"/>
      <c r="Q82" s="273"/>
      <c r="R82" s="273"/>
      <c r="S82" s="273"/>
      <c r="T82" s="273"/>
      <c r="U82" s="273"/>
      <c r="V82" s="273"/>
      <c r="W82" s="273"/>
      <c r="X82" s="273"/>
      <c r="Y82" s="273"/>
      <c r="Z82" s="273"/>
      <c r="AA82" s="273"/>
      <c r="AB82" s="273"/>
      <c r="AC82" s="273"/>
      <c r="AD82" s="273"/>
      <c r="AE82" s="273"/>
      <c r="AF82" s="273"/>
      <c r="AG82" s="273"/>
      <c r="AH82" s="273"/>
      <c r="AI82" s="273"/>
      <c r="AJ82" s="273"/>
      <c r="AK82" s="274"/>
      <c r="AL82" s="274"/>
      <c r="AM82" s="310"/>
      <c r="AN82" s="310"/>
      <c r="AO82" s="130"/>
      <c r="AP82" s="130"/>
      <c r="AQ82" s="123"/>
    </row>
    <row r="83" spans="1:45" ht="12" customHeight="1" x14ac:dyDescent="0.25">
      <c r="A83" s="303" t="s">
        <v>262</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2"/>
      <c r="AL83" s="302"/>
      <c r="AM83" s="309"/>
      <c r="AN83" s="309"/>
      <c r="AO83" s="127"/>
      <c r="AP83" s="127"/>
      <c r="AQ83" s="129"/>
    </row>
    <row r="84" spans="1:45" ht="12" customHeight="1" x14ac:dyDescent="0.25">
      <c r="A84" s="303" t="s">
        <v>261</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2"/>
      <c r="AL84" s="302"/>
      <c r="AM84" s="309"/>
      <c r="AN84" s="309"/>
      <c r="AO84" s="127"/>
      <c r="AP84" s="127"/>
      <c r="AQ84" s="129"/>
    </row>
    <row r="85" spans="1:45" ht="12" customHeight="1" x14ac:dyDescent="0.25">
      <c r="A85" s="272" t="s">
        <v>260</v>
      </c>
      <c r="B85" s="273"/>
      <c r="C85" s="273"/>
      <c r="D85" s="273"/>
      <c r="E85" s="273"/>
      <c r="F85" s="273"/>
      <c r="G85" s="273"/>
      <c r="H85" s="273"/>
      <c r="I85" s="273"/>
      <c r="J85" s="273"/>
      <c r="K85" s="273"/>
      <c r="L85" s="273"/>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274"/>
      <c r="AL85" s="274"/>
      <c r="AM85" s="310"/>
      <c r="AN85" s="310"/>
      <c r="AO85" s="130"/>
      <c r="AP85" s="130"/>
      <c r="AQ85" s="117"/>
    </row>
    <row r="86" spans="1:45" ht="27.75" customHeight="1" x14ac:dyDescent="0.25">
      <c r="A86" s="299" t="s">
        <v>259</v>
      </c>
      <c r="B86" s="300"/>
      <c r="C86" s="300"/>
      <c r="D86" s="300"/>
      <c r="E86" s="300"/>
      <c r="F86" s="300"/>
      <c r="G86" s="300"/>
      <c r="H86" s="300"/>
      <c r="I86" s="300"/>
      <c r="J86" s="300"/>
      <c r="K86" s="300"/>
      <c r="L86" s="300"/>
      <c r="M86" s="300"/>
      <c r="N86" s="300"/>
      <c r="O86" s="300"/>
      <c r="P86" s="300"/>
      <c r="Q86" s="300"/>
      <c r="R86" s="300"/>
      <c r="S86" s="300"/>
      <c r="T86" s="300"/>
      <c r="U86" s="300"/>
      <c r="V86" s="300"/>
      <c r="W86" s="300"/>
      <c r="X86" s="300"/>
      <c r="Y86" s="300"/>
      <c r="Z86" s="300"/>
      <c r="AA86" s="300"/>
      <c r="AB86" s="300"/>
      <c r="AC86" s="300"/>
      <c r="AD86" s="300"/>
      <c r="AE86" s="300"/>
      <c r="AF86" s="300"/>
      <c r="AG86" s="300"/>
      <c r="AH86" s="300"/>
      <c r="AI86" s="300"/>
      <c r="AJ86" s="301"/>
      <c r="AK86" s="302"/>
      <c r="AL86" s="302"/>
      <c r="AM86" s="309"/>
      <c r="AN86" s="309"/>
      <c r="AO86" s="127"/>
      <c r="AP86" s="127"/>
      <c r="AQ86" s="129"/>
    </row>
    <row r="87" spans="1:45" x14ac:dyDescent="0.25">
      <c r="A87" s="299" t="s">
        <v>258</v>
      </c>
      <c r="B87" s="300"/>
      <c r="C87" s="300"/>
      <c r="D87" s="300"/>
      <c r="E87" s="300"/>
      <c r="F87" s="300"/>
      <c r="G87" s="300"/>
      <c r="H87" s="300"/>
      <c r="I87" s="300"/>
      <c r="J87" s="300"/>
      <c r="K87" s="300"/>
      <c r="L87" s="300"/>
      <c r="M87" s="300"/>
      <c r="N87" s="300"/>
      <c r="O87" s="300"/>
      <c r="P87" s="300"/>
      <c r="Q87" s="300"/>
      <c r="R87" s="300"/>
      <c r="S87" s="300"/>
      <c r="T87" s="300"/>
      <c r="U87" s="300"/>
      <c r="V87" s="300"/>
      <c r="W87" s="300"/>
      <c r="X87" s="300"/>
      <c r="Y87" s="300"/>
      <c r="Z87" s="300"/>
      <c r="AA87" s="300"/>
      <c r="AB87" s="300"/>
      <c r="AC87" s="300"/>
      <c r="AD87" s="300"/>
      <c r="AE87" s="300"/>
      <c r="AF87" s="300"/>
      <c r="AG87" s="300"/>
      <c r="AH87" s="300"/>
      <c r="AI87" s="300"/>
      <c r="AJ87" s="301"/>
      <c r="AK87" s="302"/>
      <c r="AL87" s="302"/>
      <c r="AM87" s="309"/>
      <c r="AN87" s="309"/>
      <c r="AO87" s="127"/>
      <c r="AP87" s="127"/>
      <c r="AQ87" s="129"/>
    </row>
    <row r="88" spans="1:45" ht="14.25" customHeight="1" x14ac:dyDescent="0.25">
      <c r="A88" s="315" t="s">
        <v>257</v>
      </c>
      <c r="B88" s="316"/>
      <c r="C88" s="316"/>
      <c r="D88" s="31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18"/>
      <c r="AL88" s="319"/>
      <c r="AM88" s="320"/>
      <c r="AN88" s="321"/>
      <c r="AO88" s="127"/>
      <c r="AP88" s="127"/>
      <c r="AQ88" s="129"/>
    </row>
    <row r="89" spans="1:45" x14ac:dyDescent="0.25">
      <c r="A89" s="315" t="s">
        <v>256</v>
      </c>
      <c r="B89" s="316"/>
      <c r="C89" s="316"/>
      <c r="D89" s="31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18"/>
      <c r="AL89" s="319"/>
      <c r="AM89" s="320"/>
      <c r="AN89" s="321"/>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1"/>
      <c r="AL90" s="312"/>
      <c r="AM90" s="313"/>
      <c r="AN90" s="314"/>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5" t="str">
        <f>'1. паспорт местоположение'!A5:C5</f>
        <v>Год раскрытия информации: 2021 год</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9" t="s">
        <v>11</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88"/>
      <c r="AB6" s="18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88"/>
      <c r="AB7" s="188"/>
    </row>
    <row r="8" spans="1:28" ht="15.75" x14ac:dyDescent="0.25">
      <c r="A8" s="230" t="str">
        <f>'1. паспорт местоположение'!A9:C9</f>
        <v>Общество с ограниченной ответственностью "Краснодар Водоканал"</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89"/>
      <c r="AB8" s="189"/>
    </row>
    <row r="9" spans="1:28" ht="15.75" x14ac:dyDescent="0.25">
      <c r="A9" s="226" t="s">
        <v>10</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90"/>
      <c r="AB9" s="190"/>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88"/>
      <c r="AB10" s="188"/>
    </row>
    <row r="11" spans="1:28" ht="15.75" x14ac:dyDescent="0.25">
      <c r="A11" s="230" t="str">
        <f>'1. паспорт местоположение'!A12:C12</f>
        <v>H_KVK6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89"/>
      <c r="AB11" s="189"/>
    </row>
    <row r="12" spans="1:28" ht="15.75" x14ac:dyDescent="0.25">
      <c r="A12" s="226" t="s">
        <v>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90"/>
      <c r="AB12" s="190"/>
    </row>
    <row r="13" spans="1:28" ht="18.75" x14ac:dyDescent="0.25">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10"/>
      <c r="AB13" s="10"/>
    </row>
    <row r="14" spans="1:28" ht="15.75" x14ac:dyDescent="0.25">
      <c r="A14" s="230" t="str">
        <f>'1. паспорт местоположение'!A15:C15</f>
        <v>Замена ТП в составе ТМ 160 кВа на КТП 160 кВа (в/з Восточный-1 ул. Автолюбителей КТП - 732п)</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89"/>
      <c r="AB14" s="189"/>
    </row>
    <row r="15" spans="1:28" ht="15.75"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90"/>
      <c r="AB15" s="190"/>
    </row>
    <row r="16" spans="1:28"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196"/>
      <c r="AB16" s="196"/>
    </row>
    <row r="17" spans="1:2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196"/>
      <c r="AB17" s="196"/>
    </row>
    <row r="18" spans="1:28"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196"/>
      <c r="AB18" s="196"/>
    </row>
    <row r="19" spans="1:2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196"/>
      <c r="AB19" s="196"/>
    </row>
    <row r="20" spans="1:28"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197"/>
      <c r="AB20" s="197"/>
    </row>
    <row r="21" spans="1:28" x14ac:dyDescent="0.25">
      <c r="A21" s="323"/>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197"/>
      <c r="AB21" s="197"/>
    </row>
    <row r="22" spans="1:28" x14ac:dyDescent="0.25">
      <c r="A22" s="324" t="s">
        <v>469</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198"/>
      <c r="AB22" s="198"/>
    </row>
    <row r="23" spans="1:28" ht="32.25" customHeight="1" x14ac:dyDescent="0.25">
      <c r="A23" s="326" t="s">
        <v>342</v>
      </c>
      <c r="B23" s="327"/>
      <c r="C23" s="327"/>
      <c r="D23" s="327"/>
      <c r="E23" s="327"/>
      <c r="F23" s="327"/>
      <c r="G23" s="327"/>
      <c r="H23" s="327"/>
      <c r="I23" s="327"/>
      <c r="J23" s="327"/>
      <c r="K23" s="327"/>
      <c r="L23" s="328"/>
      <c r="M23" s="325" t="s">
        <v>343</v>
      </c>
      <c r="N23" s="325"/>
      <c r="O23" s="325"/>
      <c r="P23" s="325"/>
      <c r="Q23" s="325"/>
      <c r="R23" s="325"/>
      <c r="S23" s="325"/>
      <c r="T23" s="325"/>
      <c r="U23" s="325"/>
      <c r="V23" s="325"/>
      <c r="W23" s="325"/>
      <c r="X23" s="325"/>
      <c r="Y23" s="325"/>
      <c r="Z23" s="325"/>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tabSelected="1" view="pageBreakPreview" topLeftCell="A46" zoomScale="85" zoomScaleSheetLayoutView="85" workbookViewId="0">
      <selection activeCell="I42" sqref="I42"/>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3.57031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5" t="str">
        <f>'1. паспорт местоположение'!A5:C5</f>
        <v>Год раскрытия информации: 2021 год</v>
      </c>
      <c r="B5" s="225"/>
      <c r="C5" s="225"/>
      <c r="D5" s="225"/>
      <c r="E5" s="225"/>
      <c r="F5" s="225"/>
      <c r="G5" s="225"/>
      <c r="H5" s="225"/>
      <c r="I5" s="225"/>
      <c r="J5" s="225"/>
      <c r="K5" s="225"/>
      <c r="L5" s="22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29" t="s">
        <v>11</v>
      </c>
      <c r="B7" s="229"/>
      <c r="C7" s="229"/>
      <c r="D7" s="229"/>
      <c r="E7" s="229"/>
      <c r="F7" s="229"/>
      <c r="G7" s="229"/>
      <c r="H7" s="229"/>
      <c r="I7" s="229"/>
      <c r="J7" s="229"/>
      <c r="K7" s="229"/>
      <c r="L7" s="229"/>
    </row>
    <row r="8" spans="1:44" ht="18.75" x14ac:dyDescent="0.25">
      <c r="A8" s="229"/>
      <c r="B8" s="229"/>
      <c r="C8" s="229"/>
      <c r="D8" s="229"/>
      <c r="E8" s="229"/>
      <c r="F8" s="229"/>
      <c r="G8" s="229"/>
      <c r="H8" s="229"/>
      <c r="I8" s="229"/>
      <c r="J8" s="229"/>
      <c r="K8" s="229"/>
      <c r="L8" s="229"/>
    </row>
    <row r="9" spans="1:44" x14ac:dyDescent="0.25">
      <c r="A9" s="230" t="str">
        <f>'1. паспорт местоположение'!A9:C9</f>
        <v>Общество с ограниченной ответственностью "Краснодар Водоканал"</v>
      </c>
      <c r="B9" s="230"/>
      <c r="C9" s="230"/>
      <c r="D9" s="230"/>
      <c r="E9" s="230"/>
      <c r="F9" s="230"/>
      <c r="G9" s="230"/>
      <c r="H9" s="230"/>
      <c r="I9" s="230"/>
      <c r="J9" s="230"/>
      <c r="K9" s="230"/>
      <c r="L9" s="230"/>
    </row>
    <row r="10" spans="1:44" x14ac:dyDescent="0.25">
      <c r="A10" s="226" t="s">
        <v>10</v>
      </c>
      <c r="B10" s="226"/>
      <c r="C10" s="226"/>
      <c r="D10" s="226"/>
      <c r="E10" s="226"/>
      <c r="F10" s="226"/>
      <c r="G10" s="226"/>
      <c r="H10" s="226"/>
      <c r="I10" s="226"/>
      <c r="J10" s="226"/>
      <c r="K10" s="226"/>
      <c r="L10" s="226"/>
    </row>
    <row r="11" spans="1:44" ht="18.75" x14ac:dyDescent="0.25">
      <c r="A11" s="229"/>
      <c r="B11" s="229"/>
      <c r="C11" s="229"/>
      <c r="D11" s="229"/>
      <c r="E11" s="229"/>
      <c r="F11" s="229"/>
      <c r="G11" s="229"/>
      <c r="H11" s="229"/>
      <c r="I11" s="229"/>
      <c r="J11" s="229"/>
      <c r="K11" s="229"/>
      <c r="L11" s="229"/>
    </row>
    <row r="12" spans="1:44" x14ac:dyDescent="0.25">
      <c r="A12" s="230" t="str">
        <f>'1. паспорт местоположение'!A12:C12</f>
        <v>H_KVK6</v>
      </c>
      <c r="B12" s="230"/>
      <c r="C12" s="230"/>
      <c r="D12" s="230"/>
      <c r="E12" s="230"/>
      <c r="F12" s="230"/>
      <c r="G12" s="230"/>
      <c r="H12" s="230"/>
      <c r="I12" s="230"/>
      <c r="J12" s="230"/>
      <c r="K12" s="230"/>
      <c r="L12" s="230"/>
    </row>
    <row r="13" spans="1:44" x14ac:dyDescent="0.25">
      <c r="A13" s="226" t="s">
        <v>9</v>
      </c>
      <c r="B13" s="226"/>
      <c r="C13" s="226"/>
      <c r="D13" s="226"/>
      <c r="E13" s="226"/>
      <c r="F13" s="226"/>
      <c r="G13" s="226"/>
      <c r="H13" s="226"/>
      <c r="I13" s="226"/>
      <c r="J13" s="226"/>
      <c r="K13" s="226"/>
      <c r="L13" s="226"/>
    </row>
    <row r="14" spans="1:44" ht="18.75" x14ac:dyDescent="0.25">
      <c r="A14" s="235"/>
      <c r="B14" s="235"/>
      <c r="C14" s="235"/>
      <c r="D14" s="235"/>
      <c r="E14" s="235"/>
      <c r="F14" s="235"/>
      <c r="G14" s="235"/>
      <c r="H14" s="235"/>
      <c r="I14" s="235"/>
      <c r="J14" s="235"/>
      <c r="K14" s="235"/>
      <c r="L14" s="235"/>
    </row>
    <row r="15" spans="1:44" x14ac:dyDescent="0.25">
      <c r="A15" s="230" t="str">
        <f>'1. паспорт местоположение'!A15:C15</f>
        <v>Замена ТП в составе ТМ 160 кВа на КТП 160 кВа (в/з Восточный-1 ул. Автолюбителей КТП - 732п)</v>
      </c>
      <c r="B15" s="230"/>
      <c r="C15" s="230"/>
      <c r="D15" s="230"/>
      <c r="E15" s="230"/>
      <c r="F15" s="230"/>
      <c r="G15" s="230"/>
      <c r="H15" s="230"/>
      <c r="I15" s="230"/>
      <c r="J15" s="230"/>
      <c r="K15" s="230"/>
      <c r="L15" s="230"/>
    </row>
    <row r="16" spans="1:44" x14ac:dyDescent="0.25">
      <c r="A16" s="226" t="s">
        <v>7</v>
      </c>
      <c r="B16" s="226"/>
      <c r="C16" s="226"/>
      <c r="D16" s="226"/>
      <c r="E16" s="226"/>
      <c r="F16" s="226"/>
      <c r="G16" s="226"/>
      <c r="H16" s="226"/>
      <c r="I16" s="226"/>
      <c r="J16" s="226"/>
      <c r="K16" s="226"/>
      <c r="L16" s="226"/>
    </row>
    <row r="17" spans="1:12" ht="15.75" customHeight="1" x14ac:dyDescent="0.25">
      <c r="L17" s="99"/>
    </row>
    <row r="18" spans="1:12" x14ac:dyDescent="0.25">
      <c r="K18" s="98"/>
    </row>
    <row r="19" spans="1:12" ht="15.75" customHeight="1" x14ac:dyDescent="0.25">
      <c r="A19" s="329" t="s">
        <v>455</v>
      </c>
      <c r="B19" s="329"/>
      <c r="C19" s="329"/>
      <c r="D19" s="329"/>
      <c r="E19" s="329"/>
      <c r="F19" s="329"/>
      <c r="G19" s="329"/>
      <c r="H19" s="329"/>
      <c r="I19" s="329"/>
      <c r="J19" s="329"/>
      <c r="K19" s="329"/>
      <c r="L19" s="329"/>
    </row>
    <row r="20" spans="1:12" x14ac:dyDescent="0.25">
      <c r="A20" s="67"/>
      <c r="B20" s="67"/>
      <c r="C20" s="97"/>
      <c r="D20" s="97"/>
      <c r="E20" s="97"/>
      <c r="F20" s="97"/>
      <c r="G20" s="65"/>
      <c r="H20" s="65"/>
      <c r="I20" s="97"/>
      <c r="J20" s="97"/>
      <c r="K20" s="97"/>
      <c r="L20" s="97"/>
    </row>
    <row r="21" spans="1:12" ht="28.5" customHeight="1" x14ac:dyDescent="0.25">
      <c r="A21" s="330" t="s">
        <v>211</v>
      </c>
      <c r="B21" s="330" t="s">
        <v>210</v>
      </c>
      <c r="C21" s="336" t="s">
        <v>391</v>
      </c>
      <c r="D21" s="336"/>
      <c r="E21" s="336"/>
      <c r="F21" s="336"/>
      <c r="G21" s="336"/>
      <c r="H21" s="336"/>
      <c r="I21" s="331" t="s">
        <v>209</v>
      </c>
      <c r="J21" s="333" t="s">
        <v>393</v>
      </c>
      <c r="K21" s="330" t="s">
        <v>208</v>
      </c>
      <c r="L21" s="332" t="s">
        <v>392</v>
      </c>
    </row>
    <row r="22" spans="1:12" ht="58.5" customHeight="1" x14ac:dyDescent="0.25">
      <c r="A22" s="330"/>
      <c r="B22" s="330"/>
      <c r="C22" s="337" t="s">
        <v>3</v>
      </c>
      <c r="D22" s="337"/>
      <c r="E22" s="177"/>
      <c r="F22" s="178"/>
      <c r="G22" s="338" t="s">
        <v>2</v>
      </c>
      <c r="H22" s="339"/>
      <c r="I22" s="331"/>
      <c r="J22" s="334"/>
      <c r="K22" s="330"/>
      <c r="L22" s="332"/>
    </row>
    <row r="23" spans="1:12" ht="47.25" x14ac:dyDescent="0.25">
      <c r="A23" s="330"/>
      <c r="B23" s="330"/>
      <c r="C23" s="96" t="s">
        <v>207</v>
      </c>
      <c r="D23" s="96" t="s">
        <v>206</v>
      </c>
      <c r="E23" s="96" t="s">
        <v>207</v>
      </c>
      <c r="F23" s="96" t="s">
        <v>206</v>
      </c>
      <c r="G23" s="96" t="s">
        <v>207</v>
      </c>
      <c r="H23" s="96" t="s">
        <v>206</v>
      </c>
      <c r="I23" s="331"/>
      <c r="J23" s="335"/>
      <c r="K23" s="330"/>
      <c r="L23" s="332"/>
    </row>
    <row r="24" spans="1:12" x14ac:dyDescent="0.25">
      <c r="A24" s="75">
        <v>1</v>
      </c>
      <c r="B24" s="75">
        <v>2</v>
      </c>
      <c r="C24" s="96">
        <v>3</v>
      </c>
      <c r="D24" s="96">
        <v>4</v>
      </c>
      <c r="E24" s="96">
        <v>5</v>
      </c>
      <c r="F24" s="96">
        <v>6</v>
      </c>
      <c r="G24" s="96">
        <v>7</v>
      </c>
      <c r="H24" s="96">
        <v>8</v>
      </c>
      <c r="I24" s="96">
        <v>9</v>
      </c>
      <c r="J24" s="96">
        <v>10</v>
      </c>
      <c r="K24" s="96">
        <v>11</v>
      </c>
      <c r="L24" s="96">
        <v>12</v>
      </c>
    </row>
    <row r="25" spans="1:12" ht="31.5"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0">
        <v>44197</v>
      </c>
      <c r="D39" s="220">
        <f>C39+90</f>
        <v>44287</v>
      </c>
      <c r="E39" s="209">
        <v>43468</v>
      </c>
      <c r="F39" s="209">
        <v>43469</v>
      </c>
      <c r="G39" s="386" t="s">
        <v>344</v>
      </c>
      <c r="H39" s="386" t="s">
        <v>344</v>
      </c>
      <c r="I39" s="94">
        <v>0</v>
      </c>
      <c r="J39" s="94">
        <v>0</v>
      </c>
      <c r="K39" s="90" t="s">
        <v>518</v>
      </c>
      <c r="L39" s="108" t="s">
        <v>344</v>
      </c>
    </row>
    <row r="40" spans="1:12" ht="33.75" customHeight="1" x14ac:dyDescent="0.25">
      <c r="A40" s="92" t="s">
        <v>195</v>
      </c>
      <c r="B40" s="91" t="s">
        <v>409</v>
      </c>
      <c r="C40" s="220">
        <f>D39</f>
        <v>44287</v>
      </c>
      <c r="D40" s="221">
        <f>C40+30</f>
        <v>44317</v>
      </c>
      <c r="E40" s="90"/>
      <c r="F40" s="90"/>
      <c r="G40" s="386">
        <v>44593</v>
      </c>
      <c r="H40" s="387">
        <f>G40+75</f>
        <v>44668</v>
      </c>
      <c r="I40" s="94">
        <v>0</v>
      </c>
      <c r="J40" s="94">
        <v>0</v>
      </c>
      <c r="K40" s="90" t="s">
        <v>344</v>
      </c>
      <c r="L40" s="108" t="s">
        <v>344</v>
      </c>
    </row>
    <row r="41" spans="1:12" ht="63" customHeight="1" x14ac:dyDescent="0.25">
      <c r="A41" s="92" t="s">
        <v>194</v>
      </c>
      <c r="B41" s="93" t="s">
        <v>479</v>
      </c>
      <c r="C41" s="31"/>
      <c r="D41" s="207"/>
      <c r="E41" s="90"/>
      <c r="F41" s="90"/>
      <c r="G41" s="388"/>
      <c r="H41" s="389"/>
      <c r="I41" s="94">
        <v>0</v>
      </c>
      <c r="J41" s="94">
        <v>0</v>
      </c>
      <c r="K41" s="90" t="s">
        <v>344</v>
      </c>
      <c r="L41" s="108" t="s">
        <v>344</v>
      </c>
    </row>
    <row r="42" spans="1:12" ht="58.5" customHeight="1" x14ac:dyDescent="0.25">
      <c r="A42" s="92">
        <v>3</v>
      </c>
      <c r="B42" s="91" t="s">
        <v>408</v>
      </c>
      <c r="C42" s="220">
        <f>D40</f>
        <v>44317</v>
      </c>
      <c r="D42" s="221">
        <f>C42+31</f>
        <v>44348</v>
      </c>
      <c r="E42" s="90"/>
      <c r="F42" s="90"/>
      <c r="G42" s="386">
        <f>H40</f>
        <v>44668</v>
      </c>
      <c r="H42" s="387">
        <f>G42+31</f>
        <v>44699</v>
      </c>
      <c r="I42" s="94">
        <v>0</v>
      </c>
      <c r="J42" s="94">
        <v>0</v>
      </c>
      <c r="K42" s="90" t="s">
        <v>344</v>
      </c>
      <c r="L42" s="108" t="s">
        <v>344</v>
      </c>
    </row>
    <row r="43" spans="1:12" ht="34.5" customHeight="1" x14ac:dyDescent="0.25">
      <c r="A43" s="92" t="s">
        <v>193</v>
      </c>
      <c r="B43" s="91" t="s">
        <v>191</v>
      </c>
      <c r="C43" s="220">
        <f>D42</f>
        <v>44348</v>
      </c>
      <c r="D43" s="221">
        <f>C43+30</f>
        <v>44378</v>
      </c>
      <c r="E43" s="90"/>
      <c r="F43" s="90"/>
      <c r="G43" s="386">
        <f>H42+10</f>
        <v>44709</v>
      </c>
      <c r="H43" s="387">
        <f>G43+30</f>
        <v>44739</v>
      </c>
      <c r="I43" s="94">
        <v>0</v>
      </c>
      <c r="J43" s="94">
        <v>0</v>
      </c>
      <c r="K43" s="90" t="s">
        <v>344</v>
      </c>
      <c r="L43" s="108" t="s">
        <v>344</v>
      </c>
    </row>
    <row r="44" spans="1:12" ht="24.75" customHeight="1" x14ac:dyDescent="0.25">
      <c r="A44" s="92" t="s">
        <v>192</v>
      </c>
      <c r="B44" s="91" t="s">
        <v>189</v>
      </c>
      <c r="C44" s="220">
        <f>D43</f>
        <v>44378</v>
      </c>
      <c r="D44" s="221">
        <f>C44+31</f>
        <v>44409</v>
      </c>
      <c r="E44" s="90"/>
      <c r="F44" s="90"/>
      <c r="G44" s="386">
        <f>H43</f>
        <v>44739</v>
      </c>
      <c r="H44" s="387">
        <f>G44+31</f>
        <v>44770</v>
      </c>
      <c r="I44" s="94">
        <v>0</v>
      </c>
      <c r="J44" s="94">
        <v>0</v>
      </c>
      <c r="K44" s="90" t="s">
        <v>344</v>
      </c>
      <c r="L44" s="108" t="s">
        <v>344</v>
      </c>
    </row>
    <row r="45" spans="1:12" ht="90.75" customHeight="1" x14ac:dyDescent="0.25">
      <c r="A45" s="92" t="s">
        <v>190</v>
      </c>
      <c r="B45" s="91" t="s">
        <v>413</v>
      </c>
      <c r="C45" s="220">
        <f>D44</f>
        <v>44409</v>
      </c>
      <c r="D45" s="221">
        <f>C45+31</f>
        <v>44440</v>
      </c>
      <c r="E45" s="90"/>
      <c r="F45" s="90"/>
      <c r="G45" s="386">
        <f>H44</f>
        <v>44770</v>
      </c>
      <c r="H45" s="387">
        <f>G45+31</f>
        <v>44801</v>
      </c>
      <c r="I45" s="94">
        <v>0</v>
      </c>
      <c r="J45" s="94">
        <v>0</v>
      </c>
      <c r="K45" s="90" t="s">
        <v>344</v>
      </c>
      <c r="L45" s="108" t="s">
        <v>344</v>
      </c>
    </row>
    <row r="46" spans="1:12" ht="167.25" customHeight="1" x14ac:dyDescent="0.25">
      <c r="A46" s="92" t="s">
        <v>188</v>
      </c>
      <c r="B46" s="91" t="s">
        <v>411</v>
      </c>
      <c r="C46" s="220">
        <f>D45</f>
        <v>44440</v>
      </c>
      <c r="D46" s="221">
        <f>C46+30</f>
        <v>44470</v>
      </c>
      <c r="E46" s="90"/>
      <c r="F46" s="90"/>
      <c r="G46" s="386">
        <f>H45</f>
        <v>44801</v>
      </c>
      <c r="H46" s="387">
        <f>G46+30</f>
        <v>44831</v>
      </c>
      <c r="I46" s="94">
        <v>0</v>
      </c>
      <c r="J46" s="94">
        <v>0</v>
      </c>
      <c r="K46" s="90" t="s">
        <v>344</v>
      </c>
      <c r="L46" s="108" t="s">
        <v>344</v>
      </c>
    </row>
    <row r="47" spans="1:12" ht="30.75" customHeight="1" x14ac:dyDescent="0.25">
      <c r="A47" s="92" t="s">
        <v>186</v>
      </c>
      <c r="B47" s="91" t="s">
        <v>187</v>
      </c>
      <c r="C47" s="220">
        <f>D46</f>
        <v>44470</v>
      </c>
      <c r="D47" s="221">
        <f>C47+31</f>
        <v>44501</v>
      </c>
      <c r="E47" s="90"/>
      <c r="F47" s="90"/>
      <c r="G47" s="386">
        <f>H46</f>
        <v>44831</v>
      </c>
      <c r="H47" s="387">
        <f>G47+31</f>
        <v>44862</v>
      </c>
      <c r="I47" s="94">
        <v>0</v>
      </c>
      <c r="J47" s="94">
        <v>0</v>
      </c>
      <c r="K47" s="90" t="s">
        <v>344</v>
      </c>
      <c r="L47" s="108" t="s">
        <v>344</v>
      </c>
    </row>
    <row r="48" spans="1:12" ht="37.5" customHeight="1" x14ac:dyDescent="0.25">
      <c r="A48" s="92" t="s">
        <v>423</v>
      </c>
      <c r="B48" s="93" t="s">
        <v>185</v>
      </c>
      <c r="C48" s="31"/>
      <c r="D48" s="207"/>
      <c r="E48" s="90"/>
      <c r="F48" s="90"/>
      <c r="G48" s="388"/>
      <c r="H48" s="389"/>
      <c r="I48" s="94">
        <v>0</v>
      </c>
      <c r="J48" s="94">
        <v>0</v>
      </c>
      <c r="K48" s="90" t="s">
        <v>344</v>
      </c>
      <c r="L48" s="108" t="s">
        <v>344</v>
      </c>
    </row>
    <row r="49" spans="1:12" ht="35.25" customHeight="1" x14ac:dyDescent="0.25">
      <c r="A49" s="92">
        <v>4</v>
      </c>
      <c r="B49" s="91" t="s">
        <v>183</v>
      </c>
      <c r="C49" s="220">
        <f>D47</f>
        <v>44501</v>
      </c>
      <c r="D49" s="221">
        <f>C49+30</f>
        <v>44531</v>
      </c>
      <c r="E49" s="90"/>
      <c r="F49" s="90"/>
      <c r="G49" s="386">
        <f>H47</f>
        <v>44862</v>
      </c>
      <c r="H49" s="387">
        <f>G49+30</f>
        <v>44892</v>
      </c>
      <c r="I49" s="94">
        <v>0</v>
      </c>
      <c r="J49" s="94">
        <v>0</v>
      </c>
      <c r="K49" s="90" t="s">
        <v>344</v>
      </c>
      <c r="L49" s="108" t="s">
        <v>344</v>
      </c>
    </row>
    <row r="50" spans="1:12" ht="86.25" customHeight="1" x14ac:dyDescent="0.25">
      <c r="A50" s="92" t="s">
        <v>184</v>
      </c>
      <c r="B50" s="91" t="s">
        <v>412</v>
      </c>
      <c r="C50" s="220">
        <f>C49</f>
        <v>44501</v>
      </c>
      <c r="D50" s="221">
        <f>D49</f>
        <v>44531</v>
      </c>
      <c r="E50" s="90"/>
      <c r="F50" s="90"/>
      <c r="G50" s="386">
        <f>G49</f>
        <v>44862</v>
      </c>
      <c r="H50" s="387">
        <f>H49</f>
        <v>44892</v>
      </c>
      <c r="I50" s="94">
        <v>0</v>
      </c>
      <c r="J50" s="94">
        <v>0</v>
      </c>
      <c r="K50" s="90" t="s">
        <v>344</v>
      </c>
      <c r="L50" s="108" t="s">
        <v>344</v>
      </c>
    </row>
    <row r="51" spans="1:12" ht="77.25" customHeight="1" x14ac:dyDescent="0.25">
      <c r="A51" s="92" t="s">
        <v>182</v>
      </c>
      <c r="B51" s="91" t="s">
        <v>414</v>
      </c>
      <c r="C51" s="220">
        <f>C50</f>
        <v>44501</v>
      </c>
      <c r="D51" s="221">
        <f>D50</f>
        <v>44531</v>
      </c>
      <c r="E51" s="90"/>
      <c r="F51" s="90"/>
      <c r="G51" s="386">
        <f>G50</f>
        <v>44862</v>
      </c>
      <c r="H51" s="387">
        <f>H50</f>
        <v>44892</v>
      </c>
      <c r="I51" s="94">
        <v>0</v>
      </c>
      <c r="J51" s="94">
        <v>0</v>
      </c>
      <c r="K51" s="90" t="s">
        <v>344</v>
      </c>
      <c r="L51" s="108" t="s">
        <v>344</v>
      </c>
    </row>
    <row r="52" spans="1:12" ht="71.25" customHeight="1" x14ac:dyDescent="0.25">
      <c r="A52" s="92" t="s">
        <v>180</v>
      </c>
      <c r="B52" s="91" t="s">
        <v>181</v>
      </c>
      <c r="C52" s="31"/>
      <c r="D52" s="207"/>
      <c r="E52" s="90"/>
      <c r="F52" s="90"/>
      <c r="G52" s="388"/>
      <c r="H52" s="389"/>
      <c r="I52" s="94">
        <v>0</v>
      </c>
      <c r="J52" s="94">
        <v>0</v>
      </c>
      <c r="K52" s="90" t="s">
        <v>344</v>
      </c>
      <c r="L52" s="108" t="s">
        <v>344</v>
      </c>
    </row>
    <row r="53" spans="1:12" ht="48" customHeight="1" x14ac:dyDescent="0.25">
      <c r="A53" s="92" t="s">
        <v>178</v>
      </c>
      <c r="B53" s="186" t="s">
        <v>415</v>
      </c>
      <c r="C53" s="220">
        <f>D51</f>
        <v>44531</v>
      </c>
      <c r="D53" s="221">
        <f>C53+30</f>
        <v>44561</v>
      </c>
      <c r="E53" s="90"/>
      <c r="F53" s="90"/>
      <c r="G53" s="386">
        <f>H51</f>
        <v>44892</v>
      </c>
      <c r="H53" s="387">
        <f>G53+30</f>
        <v>44922</v>
      </c>
      <c r="I53" s="94">
        <v>0</v>
      </c>
      <c r="J53" s="94">
        <v>0</v>
      </c>
      <c r="K53" s="90" t="s">
        <v>344</v>
      </c>
      <c r="L53" s="108" t="s">
        <v>344</v>
      </c>
    </row>
    <row r="54" spans="1:12" ht="46.5" customHeight="1" x14ac:dyDescent="0.25">
      <c r="A54" s="92" t="s">
        <v>416</v>
      </c>
      <c r="B54" s="91" t="s">
        <v>179</v>
      </c>
      <c r="C54" s="220">
        <f>C53</f>
        <v>44531</v>
      </c>
      <c r="D54" s="221">
        <f>D53</f>
        <v>44561</v>
      </c>
      <c r="E54" s="90"/>
      <c r="F54" s="90"/>
      <c r="G54" s="386">
        <f>G53</f>
        <v>44892</v>
      </c>
      <c r="H54" s="387">
        <f>H53</f>
        <v>44922</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zoomScale="85" zoomScaleNormal="70" zoomScaleSheetLayoutView="85" workbookViewId="0">
      <selection activeCell="C28" sqref="C28"/>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5" t="str">
        <f>'1. паспорт местоположение'!A5:C5</f>
        <v>Год раскрытия информации: 2021 год</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row>
    <row r="5" spans="1:41" ht="18.75" x14ac:dyDescent="0.3">
      <c r="A5" s="63"/>
      <c r="B5" s="63"/>
      <c r="C5" s="63"/>
      <c r="D5" s="63"/>
      <c r="E5" s="63"/>
      <c r="F5" s="63"/>
      <c r="L5" s="63"/>
      <c r="M5" s="63"/>
      <c r="AO5" s="14"/>
    </row>
    <row r="6" spans="1:41" ht="18.75" x14ac:dyDescent="0.25">
      <c r="A6" s="229" t="s">
        <v>11</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0" t="str">
        <f>'1. паспорт местоположение'!A9:C9</f>
        <v>Общество с ограниченной ответственностью "Краснодар Водоканал"</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ht="18.75" customHeight="1" x14ac:dyDescent="0.25">
      <c r="A9" s="226" t="s">
        <v>10</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0" t="str">
        <f>'1. паспорт местоположение'!A12:C12</f>
        <v>H_KVK6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x14ac:dyDescent="0.25">
      <c r="A12" s="226" t="s">
        <v>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0" t="str">
        <f>'1. паспорт местоположение'!A15:C15</f>
        <v>Замена ТП в составе ТМ 160 кВа на КТП 160 кВа (в/з Восточный-1 ул. Автолюбителей КТП - 732п)</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ht="15.75" customHeight="1" x14ac:dyDescent="0.25">
      <c r="A15" s="226" t="s">
        <v>7</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row>
    <row r="16" spans="1:41"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c r="AF16" s="342"/>
      <c r="AG16" s="342"/>
      <c r="AH16" s="342"/>
      <c r="AI16" s="342"/>
      <c r="AJ16" s="342"/>
      <c r="AK16" s="342"/>
      <c r="AL16" s="342"/>
      <c r="AM16" s="342"/>
      <c r="AN16" s="342"/>
      <c r="AO16" s="342"/>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6" t="s">
        <v>456</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3" t="s">
        <v>177</v>
      </c>
      <c r="B20" s="343" t="s">
        <v>176</v>
      </c>
      <c r="C20" s="330" t="s">
        <v>175</v>
      </c>
      <c r="D20" s="330"/>
      <c r="E20" s="345" t="s">
        <v>174</v>
      </c>
      <c r="F20" s="345"/>
      <c r="G20" s="343" t="s">
        <v>499</v>
      </c>
      <c r="H20" s="340" t="s">
        <v>491</v>
      </c>
      <c r="I20" s="341"/>
      <c r="J20" s="341"/>
      <c r="K20" s="341"/>
      <c r="L20" s="340" t="s">
        <v>492</v>
      </c>
      <c r="M20" s="341"/>
      <c r="N20" s="341"/>
      <c r="O20" s="341"/>
      <c r="P20" s="340" t="s">
        <v>493</v>
      </c>
      <c r="Q20" s="341"/>
      <c r="R20" s="341"/>
      <c r="S20" s="341"/>
      <c r="T20" s="340" t="s">
        <v>494</v>
      </c>
      <c r="U20" s="341"/>
      <c r="V20" s="341"/>
      <c r="W20" s="341"/>
      <c r="X20" s="340" t="s">
        <v>495</v>
      </c>
      <c r="Y20" s="341"/>
      <c r="Z20" s="341"/>
      <c r="AA20" s="341"/>
      <c r="AB20" s="340" t="s">
        <v>496</v>
      </c>
      <c r="AC20" s="341"/>
      <c r="AD20" s="341"/>
      <c r="AE20" s="341"/>
      <c r="AF20" s="340" t="s">
        <v>497</v>
      </c>
      <c r="AG20" s="341"/>
      <c r="AH20" s="341"/>
      <c r="AI20" s="341"/>
      <c r="AJ20" s="340" t="s">
        <v>498</v>
      </c>
      <c r="AK20" s="341"/>
      <c r="AL20" s="341"/>
      <c r="AM20" s="341"/>
      <c r="AN20" s="347" t="s">
        <v>173</v>
      </c>
      <c r="AO20" s="348"/>
      <c r="AP20" s="86"/>
      <c r="AQ20" s="86"/>
      <c r="AR20" s="86"/>
    </row>
    <row r="21" spans="1:44" ht="99.75" customHeight="1" x14ac:dyDescent="0.25">
      <c r="A21" s="344"/>
      <c r="B21" s="344"/>
      <c r="C21" s="330"/>
      <c r="D21" s="330"/>
      <c r="E21" s="345"/>
      <c r="F21" s="345"/>
      <c r="G21" s="344"/>
      <c r="H21" s="330" t="s">
        <v>3</v>
      </c>
      <c r="I21" s="330"/>
      <c r="J21" s="330" t="s">
        <v>172</v>
      </c>
      <c r="K21" s="330"/>
      <c r="L21" s="330" t="s">
        <v>3</v>
      </c>
      <c r="M21" s="330"/>
      <c r="N21" s="330" t="s">
        <v>172</v>
      </c>
      <c r="O21" s="330"/>
      <c r="P21" s="330" t="s">
        <v>3</v>
      </c>
      <c r="Q21" s="330"/>
      <c r="R21" s="330" t="s">
        <v>172</v>
      </c>
      <c r="S21" s="330"/>
      <c r="T21" s="330" t="s">
        <v>3</v>
      </c>
      <c r="U21" s="330"/>
      <c r="V21" s="330" t="s">
        <v>172</v>
      </c>
      <c r="W21" s="330"/>
      <c r="X21" s="330" t="s">
        <v>3</v>
      </c>
      <c r="Y21" s="330"/>
      <c r="Z21" s="330" t="s">
        <v>172</v>
      </c>
      <c r="AA21" s="330"/>
      <c r="AB21" s="330" t="s">
        <v>3</v>
      </c>
      <c r="AC21" s="330"/>
      <c r="AD21" s="330" t="s">
        <v>172</v>
      </c>
      <c r="AE21" s="330"/>
      <c r="AF21" s="330" t="s">
        <v>3</v>
      </c>
      <c r="AG21" s="330"/>
      <c r="AH21" s="330" t="s">
        <v>172</v>
      </c>
      <c r="AI21" s="330"/>
      <c r="AJ21" s="330" t="s">
        <v>3</v>
      </c>
      <c r="AK21" s="330"/>
      <c r="AL21" s="330" t="s">
        <v>172</v>
      </c>
      <c r="AM21" s="330"/>
      <c r="AN21" s="349"/>
      <c r="AO21" s="350"/>
    </row>
    <row r="22" spans="1:44" ht="89.25" customHeight="1" x14ac:dyDescent="0.25">
      <c r="A22" s="337"/>
      <c r="B22" s="337"/>
      <c r="C22" s="83" t="s">
        <v>3</v>
      </c>
      <c r="D22" s="83" t="s">
        <v>169</v>
      </c>
      <c r="E22" s="85" t="s">
        <v>500</v>
      </c>
      <c r="F22" s="85" t="s">
        <v>171</v>
      </c>
      <c r="G22" s="337"/>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4">
        <f>C30*1.18</f>
        <v>0.42949257296101884</v>
      </c>
      <c r="D24" s="214" t="s">
        <v>344</v>
      </c>
      <c r="E24" s="215">
        <v>0</v>
      </c>
      <c r="F24" s="215">
        <f>C24</f>
        <v>0.42949257296101884</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f>F24</f>
        <v>0.42949257296101884</v>
      </c>
      <c r="Y24" s="82">
        <v>4</v>
      </c>
      <c r="Z24" s="82" t="s">
        <v>344</v>
      </c>
      <c r="AA24" s="82" t="s">
        <v>344</v>
      </c>
      <c r="AB24" s="82" t="s">
        <v>344</v>
      </c>
      <c r="AC24" s="82" t="s">
        <v>344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4">
        <v>0</v>
      </c>
      <c r="D25" s="214" t="s">
        <v>344</v>
      </c>
      <c r="E25" s="215">
        <v>0</v>
      </c>
      <c r="F25" s="215">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f t="shared" ref="X25:X64" si="1">F25</f>
        <v>0</v>
      </c>
      <c r="Y25" s="82"/>
      <c r="Z25" s="82" t="s">
        <v>344</v>
      </c>
      <c r="AA25" s="82" t="s">
        <v>344</v>
      </c>
      <c r="AB25" s="82" t="s">
        <v>344</v>
      </c>
      <c r="AC25" s="82" t="s">
        <v>344</v>
      </c>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6">
        <v>0</v>
      </c>
      <c r="D26" s="214" t="s">
        <v>344</v>
      </c>
      <c r="E26" s="215">
        <v>0</v>
      </c>
      <c r="F26" s="215">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f t="shared" si="1"/>
        <v>0</v>
      </c>
      <c r="Y26" s="82"/>
      <c r="Z26" s="82" t="s">
        <v>344</v>
      </c>
      <c r="AA26" s="82" t="s">
        <v>344</v>
      </c>
      <c r="AB26" s="82" t="s">
        <v>344</v>
      </c>
      <c r="AC26" s="82" t="s">
        <v>344</v>
      </c>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6">
        <f>C30*1.18</f>
        <v>0.42949257296101884</v>
      </c>
      <c r="D27" s="214" t="s">
        <v>344</v>
      </c>
      <c r="E27" s="215">
        <v>0</v>
      </c>
      <c r="F27" s="215">
        <f t="shared" si="0"/>
        <v>0.42949257296101884</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f t="shared" si="1"/>
        <v>0.42949257296101884</v>
      </c>
      <c r="Y27" s="82">
        <v>4</v>
      </c>
      <c r="Z27" s="82" t="s">
        <v>344</v>
      </c>
      <c r="AA27" s="82" t="s">
        <v>344</v>
      </c>
      <c r="AB27" s="82" t="s">
        <v>344</v>
      </c>
      <c r="AC27" s="82" t="s">
        <v>344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6">
        <v>0</v>
      </c>
      <c r="D28" s="214" t="s">
        <v>344</v>
      </c>
      <c r="E28" s="215">
        <v>0</v>
      </c>
      <c r="F28" s="215">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f t="shared" si="1"/>
        <v>0</v>
      </c>
      <c r="Y28" s="82"/>
      <c r="Z28" s="82" t="s">
        <v>344</v>
      </c>
      <c r="AA28" s="82" t="s">
        <v>344</v>
      </c>
      <c r="AB28" s="82" t="s">
        <v>344</v>
      </c>
      <c r="AC28" s="82" t="s">
        <v>344</v>
      </c>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6">
        <v>0</v>
      </c>
      <c r="D29" s="214" t="s">
        <v>344</v>
      </c>
      <c r="E29" s="215">
        <v>0</v>
      </c>
      <c r="F29" s="215">
        <f t="shared" si="0"/>
        <v>0</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f t="shared" si="1"/>
        <v>0</v>
      </c>
      <c r="Y29" s="82">
        <v>4</v>
      </c>
      <c r="Z29" s="82" t="s">
        <v>344</v>
      </c>
      <c r="AA29" s="82" t="s">
        <v>344</v>
      </c>
      <c r="AB29" s="82" t="s">
        <v>344</v>
      </c>
      <c r="AC29" s="82" t="s">
        <v>344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4">
        <f>SUM(C31:C34)</f>
        <v>0.36397675674662616</v>
      </c>
      <c r="D30" s="214" t="s">
        <v>344</v>
      </c>
      <c r="E30" s="215">
        <v>0</v>
      </c>
      <c r="F30" s="215">
        <f t="shared" si="0"/>
        <v>0.36397675674662616</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f t="shared" si="1"/>
        <v>0.36397675674662616</v>
      </c>
      <c r="Y30" s="82">
        <v>4</v>
      </c>
      <c r="Z30" s="82" t="s">
        <v>344</v>
      </c>
      <c r="AA30" s="82" t="s">
        <v>344</v>
      </c>
      <c r="AB30" s="82" t="s">
        <v>344</v>
      </c>
      <c r="AC30" s="82" t="s">
        <v>344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19">
        <f>'[2]2'!$H$82</f>
        <v>5.8236281079460189E-2</v>
      </c>
      <c r="D31" s="214" t="s">
        <v>344</v>
      </c>
      <c r="E31" s="215">
        <v>0</v>
      </c>
      <c r="F31" s="215">
        <f t="shared" si="0"/>
        <v>5.8236281079460189E-2</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f t="shared" si="1"/>
        <v>5.8236281079460189E-2</v>
      </c>
      <c r="Y31" s="82"/>
      <c r="Z31" s="82" t="s">
        <v>344</v>
      </c>
      <c r="AA31" s="82" t="s">
        <v>344</v>
      </c>
      <c r="AB31" s="82" t="s">
        <v>344</v>
      </c>
      <c r="AC31" s="82" t="s">
        <v>344</v>
      </c>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19">
        <f>'[2]2'!$I$82</f>
        <v>0.1656094243197149</v>
      </c>
      <c r="D32" s="214" t="s">
        <v>344</v>
      </c>
      <c r="E32" s="215">
        <v>0</v>
      </c>
      <c r="F32" s="215">
        <f t="shared" si="0"/>
        <v>0.1656094243197149</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f t="shared" si="1"/>
        <v>0.1656094243197149</v>
      </c>
      <c r="Y32" s="82"/>
      <c r="Z32" s="82" t="s">
        <v>344</v>
      </c>
      <c r="AA32" s="82" t="s">
        <v>344</v>
      </c>
      <c r="AB32" s="82" t="s">
        <v>344</v>
      </c>
      <c r="AC32" s="82" t="s">
        <v>344</v>
      </c>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19">
        <f>'[2]2'!$J$82</f>
        <v>0.10919302702398785</v>
      </c>
      <c r="D33" s="214" t="s">
        <v>344</v>
      </c>
      <c r="E33" s="215">
        <v>0</v>
      </c>
      <c r="F33" s="215">
        <f t="shared" si="0"/>
        <v>0.10919302702398785</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f t="shared" si="1"/>
        <v>0.10919302702398785</v>
      </c>
      <c r="Y33" s="82"/>
      <c r="Z33" s="82" t="s">
        <v>344</v>
      </c>
      <c r="AA33" s="82" t="s">
        <v>344</v>
      </c>
      <c r="AB33" s="82" t="s">
        <v>344</v>
      </c>
      <c r="AC33" s="82" t="s">
        <v>344</v>
      </c>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19">
        <f>'[2]2'!$K$82</f>
        <v>3.0938024323463219E-2</v>
      </c>
      <c r="D34" s="214" t="s">
        <v>344</v>
      </c>
      <c r="E34" s="215">
        <v>0</v>
      </c>
      <c r="F34" s="215">
        <f t="shared" si="0"/>
        <v>3.0938024323463219E-2</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f t="shared" si="1"/>
        <v>3.0938024323463219E-2</v>
      </c>
      <c r="Y34" s="82"/>
      <c r="Z34" s="82" t="s">
        <v>344</v>
      </c>
      <c r="AA34" s="82" t="s">
        <v>344</v>
      </c>
      <c r="AB34" s="82" t="s">
        <v>344</v>
      </c>
      <c r="AC34" s="82" t="s">
        <v>344</v>
      </c>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4"/>
      <c r="D35" s="214" t="s">
        <v>344</v>
      </c>
      <c r="E35" s="215">
        <v>0</v>
      </c>
      <c r="F35" s="215">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f t="shared" si="1"/>
        <v>0</v>
      </c>
      <c r="Y35" s="82"/>
      <c r="Z35" s="82" t="s">
        <v>344</v>
      </c>
      <c r="AA35" s="82" t="s">
        <v>344</v>
      </c>
      <c r="AB35" s="82" t="s">
        <v>344</v>
      </c>
      <c r="AC35" s="82" t="s">
        <v>344</v>
      </c>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7">
        <v>0.16</v>
      </c>
      <c r="D36" s="214" t="s">
        <v>344</v>
      </c>
      <c r="E36" s="215">
        <v>0</v>
      </c>
      <c r="F36" s="215">
        <f t="shared" si="0"/>
        <v>0.16</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f t="shared" si="1"/>
        <v>0.16</v>
      </c>
      <c r="Y36" s="82">
        <v>4</v>
      </c>
      <c r="Z36" s="82" t="s">
        <v>344</v>
      </c>
      <c r="AA36" s="82" t="s">
        <v>344</v>
      </c>
      <c r="AB36" s="82" t="s">
        <v>344</v>
      </c>
      <c r="AC36" s="82" t="s">
        <v>344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7"/>
      <c r="D37" s="214" t="s">
        <v>344</v>
      </c>
      <c r="E37" s="215">
        <v>0</v>
      </c>
      <c r="F37" s="215">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f t="shared" si="1"/>
        <v>0</v>
      </c>
      <c r="Y37" s="82"/>
      <c r="Z37" s="82" t="s">
        <v>344</v>
      </c>
      <c r="AA37" s="82" t="s">
        <v>344</v>
      </c>
      <c r="AB37" s="82" t="s">
        <v>344</v>
      </c>
      <c r="AC37" s="82" t="s">
        <v>344</v>
      </c>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7"/>
      <c r="D38" s="214" t="s">
        <v>344</v>
      </c>
      <c r="E38" s="215">
        <v>0</v>
      </c>
      <c r="F38" s="215">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f t="shared" si="1"/>
        <v>0</v>
      </c>
      <c r="Y38" s="82"/>
      <c r="Z38" s="82" t="s">
        <v>344</v>
      </c>
      <c r="AA38" s="82" t="s">
        <v>344</v>
      </c>
      <c r="AB38" s="82" t="s">
        <v>344</v>
      </c>
      <c r="AC38" s="82" t="s">
        <v>344</v>
      </c>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6"/>
      <c r="D39" s="214" t="s">
        <v>344</v>
      </c>
      <c r="E39" s="215">
        <v>0</v>
      </c>
      <c r="F39" s="215">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f t="shared" si="1"/>
        <v>0</v>
      </c>
      <c r="Y39" s="82"/>
      <c r="Z39" s="82" t="s">
        <v>344</v>
      </c>
      <c r="AA39" s="82" t="s">
        <v>344</v>
      </c>
      <c r="AB39" s="82" t="s">
        <v>344</v>
      </c>
      <c r="AC39" s="82" t="s">
        <v>344</v>
      </c>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6"/>
      <c r="D40" s="214" t="s">
        <v>344</v>
      </c>
      <c r="E40" s="215">
        <v>0</v>
      </c>
      <c r="F40" s="215">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f t="shared" si="1"/>
        <v>0</v>
      </c>
      <c r="Y40" s="82"/>
      <c r="Z40" s="82" t="s">
        <v>344</v>
      </c>
      <c r="AA40" s="82" t="s">
        <v>344</v>
      </c>
      <c r="AB40" s="82" t="s">
        <v>344</v>
      </c>
      <c r="AC40" s="82" t="s">
        <v>344</v>
      </c>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6"/>
      <c r="D41" s="214" t="s">
        <v>344</v>
      </c>
      <c r="E41" s="215">
        <v>0</v>
      </c>
      <c r="F41" s="215">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f t="shared" si="1"/>
        <v>0</v>
      </c>
      <c r="Y41" s="82"/>
      <c r="Z41" s="82" t="s">
        <v>344</v>
      </c>
      <c r="AA41" s="82" t="s">
        <v>344</v>
      </c>
      <c r="AB41" s="82" t="s">
        <v>344</v>
      </c>
      <c r="AC41" s="82" t="s">
        <v>344</v>
      </c>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7"/>
      <c r="D42" s="214" t="s">
        <v>344</v>
      </c>
      <c r="E42" s="215">
        <v>0</v>
      </c>
      <c r="F42" s="215">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f t="shared" si="1"/>
        <v>0</v>
      </c>
      <c r="Y42" s="82"/>
      <c r="Z42" s="82" t="s">
        <v>344</v>
      </c>
      <c r="AA42" s="82" t="s">
        <v>344</v>
      </c>
      <c r="AB42" s="82" t="s">
        <v>344</v>
      </c>
      <c r="AC42" s="82" t="s">
        <v>344</v>
      </c>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4"/>
      <c r="D43" s="214" t="s">
        <v>344</v>
      </c>
      <c r="E43" s="215">
        <v>0</v>
      </c>
      <c r="F43" s="215">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f t="shared" si="1"/>
        <v>0</v>
      </c>
      <c r="Y43" s="82"/>
      <c r="Z43" s="82" t="s">
        <v>344</v>
      </c>
      <c r="AA43" s="82" t="s">
        <v>344</v>
      </c>
      <c r="AB43" s="82" t="s">
        <v>344</v>
      </c>
      <c r="AC43" s="82" t="s">
        <v>344</v>
      </c>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6">
        <f>C36</f>
        <v>0.16</v>
      </c>
      <c r="D44" s="214" t="s">
        <v>344</v>
      </c>
      <c r="E44" s="215">
        <v>0</v>
      </c>
      <c r="F44" s="215">
        <f t="shared" si="0"/>
        <v>0.16</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f t="shared" si="1"/>
        <v>0.16</v>
      </c>
      <c r="Y44" s="82">
        <v>4</v>
      </c>
      <c r="Z44" s="82" t="s">
        <v>344</v>
      </c>
      <c r="AA44" s="82" t="s">
        <v>344</v>
      </c>
      <c r="AB44" s="82" t="s">
        <v>344</v>
      </c>
      <c r="AC44" s="82" t="s">
        <v>344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6"/>
      <c r="D45" s="214" t="s">
        <v>344</v>
      </c>
      <c r="E45" s="215">
        <v>0</v>
      </c>
      <c r="F45" s="215">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f t="shared" si="1"/>
        <v>0</v>
      </c>
      <c r="Y45" s="82"/>
      <c r="Z45" s="82" t="s">
        <v>344</v>
      </c>
      <c r="AA45" s="82" t="s">
        <v>344</v>
      </c>
      <c r="AB45" s="82" t="s">
        <v>344</v>
      </c>
      <c r="AC45" s="82" t="s">
        <v>344</v>
      </c>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6"/>
      <c r="D46" s="214" t="s">
        <v>344</v>
      </c>
      <c r="E46" s="215">
        <v>0</v>
      </c>
      <c r="F46" s="215">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f t="shared" si="1"/>
        <v>0</v>
      </c>
      <c r="Y46" s="82"/>
      <c r="Z46" s="82" t="s">
        <v>344</v>
      </c>
      <c r="AA46" s="82" t="s">
        <v>344</v>
      </c>
      <c r="AB46" s="82" t="s">
        <v>344</v>
      </c>
      <c r="AC46" s="82" t="s">
        <v>344</v>
      </c>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6"/>
      <c r="D47" s="214" t="s">
        <v>344</v>
      </c>
      <c r="E47" s="215">
        <v>0</v>
      </c>
      <c r="F47" s="215">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f t="shared" si="1"/>
        <v>0</v>
      </c>
      <c r="Y47" s="82"/>
      <c r="Z47" s="82" t="s">
        <v>344</v>
      </c>
      <c r="AA47" s="82" t="s">
        <v>344</v>
      </c>
      <c r="AB47" s="82" t="s">
        <v>344</v>
      </c>
      <c r="AC47" s="82" t="s">
        <v>344</v>
      </c>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6"/>
      <c r="D48" s="214" t="s">
        <v>344</v>
      </c>
      <c r="E48" s="215">
        <v>0</v>
      </c>
      <c r="F48" s="215">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f t="shared" si="1"/>
        <v>0</v>
      </c>
      <c r="Y48" s="82"/>
      <c r="Z48" s="82" t="s">
        <v>344</v>
      </c>
      <c r="AA48" s="82" t="s">
        <v>344</v>
      </c>
      <c r="AB48" s="82" t="s">
        <v>344</v>
      </c>
      <c r="AC48" s="82" t="s">
        <v>344</v>
      </c>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6"/>
      <c r="D49" s="214" t="s">
        <v>344</v>
      </c>
      <c r="E49" s="215">
        <v>0</v>
      </c>
      <c r="F49" s="215">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f t="shared" si="1"/>
        <v>0</v>
      </c>
      <c r="Y49" s="82"/>
      <c r="Z49" s="82" t="s">
        <v>344</v>
      </c>
      <c r="AA49" s="82" t="s">
        <v>344</v>
      </c>
      <c r="AB49" s="82" t="s">
        <v>344</v>
      </c>
      <c r="AC49" s="82" t="s">
        <v>344</v>
      </c>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7"/>
      <c r="D50" s="214" t="s">
        <v>344</v>
      </c>
      <c r="E50" s="215">
        <v>0</v>
      </c>
      <c r="F50" s="215">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f t="shared" si="1"/>
        <v>0</v>
      </c>
      <c r="Y50" s="82"/>
      <c r="Z50" s="82" t="s">
        <v>344</v>
      </c>
      <c r="AA50" s="82" t="s">
        <v>344</v>
      </c>
      <c r="AB50" s="82" t="s">
        <v>344</v>
      </c>
      <c r="AC50" s="82" t="s">
        <v>344</v>
      </c>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4"/>
      <c r="D51" s="214" t="s">
        <v>344</v>
      </c>
      <c r="E51" s="215">
        <v>0</v>
      </c>
      <c r="F51" s="215">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f t="shared" si="1"/>
        <v>0</v>
      </c>
      <c r="Y51" s="82"/>
      <c r="Z51" s="82" t="s">
        <v>344</v>
      </c>
      <c r="AA51" s="82" t="s">
        <v>344</v>
      </c>
      <c r="AB51" s="82" t="s">
        <v>344</v>
      </c>
      <c r="AC51" s="82" t="s">
        <v>344</v>
      </c>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4">
        <f>C30</f>
        <v>0.36397675674662616</v>
      </c>
      <c r="D52" s="214" t="s">
        <v>344</v>
      </c>
      <c r="E52" s="215">
        <v>0</v>
      </c>
      <c r="F52" s="215">
        <f t="shared" si="0"/>
        <v>0.36397675674662616</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f t="shared" si="1"/>
        <v>0.36397675674662616</v>
      </c>
      <c r="Y52" s="82">
        <v>4</v>
      </c>
      <c r="Z52" s="82" t="s">
        <v>344</v>
      </c>
      <c r="AA52" s="82" t="s">
        <v>344</v>
      </c>
      <c r="AB52" s="82" t="s">
        <v>344</v>
      </c>
      <c r="AC52" s="82" t="s">
        <v>344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6">
        <f>C36</f>
        <v>0.16</v>
      </c>
      <c r="D53" s="214" t="s">
        <v>344</v>
      </c>
      <c r="E53" s="215">
        <v>0</v>
      </c>
      <c r="F53" s="215">
        <f t="shared" si="0"/>
        <v>0.16</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f t="shared" si="1"/>
        <v>0.16</v>
      </c>
      <c r="Y53" s="82"/>
      <c r="Z53" s="82" t="s">
        <v>344</v>
      </c>
      <c r="AA53" s="82" t="s">
        <v>344</v>
      </c>
      <c r="AB53" s="82" t="s">
        <v>344</v>
      </c>
      <c r="AC53" s="82" t="s">
        <v>344</v>
      </c>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7"/>
      <c r="D54" s="214" t="s">
        <v>344</v>
      </c>
      <c r="E54" s="215">
        <v>0</v>
      </c>
      <c r="F54" s="215">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f t="shared" si="1"/>
        <v>0</v>
      </c>
      <c r="Y54" s="82"/>
      <c r="Z54" s="82" t="s">
        <v>344</v>
      </c>
      <c r="AA54" s="82" t="s">
        <v>344</v>
      </c>
      <c r="AB54" s="82" t="s">
        <v>344</v>
      </c>
      <c r="AC54" s="82" t="s">
        <v>344</v>
      </c>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7"/>
      <c r="D55" s="214" t="s">
        <v>344</v>
      </c>
      <c r="E55" s="215">
        <v>0</v>
      </c>
      <c r="F55" s="215">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f t="shared" si="1"/>
        <v>0</v>
      </c>
      <c r="Y55" s="82"/>
      <c r="Z55" s="82" t="s">
        <v>344</v>
      </c>
      <c r="AA55" s="82" t="s">
        <v>344</v>
      </c>
      <c r="AB55" s="82" t="s">
        <v>344</v>
      </c>
      <c r="AC55" s="82" t="s">
        <v>344</v>
      </c>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7"/>
      <c r="D56" s="214" t="s">
        <v>344</v>
      </c>
      <c r="E56" s="215">
        <v>0</v>
      </c>
      <c r="F56" s="215">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f t="shared" si="1"/>
        <v>0</v>
      </c>
      <c r="Y56" s="82"/>
      <c r="Z56" s="82" t="s">
        <v>344</v>
      </c>
      <c r="AA56" s="82" t="s">
        <v>344</v>
      </c>
      <c r="AB56" s="82" t="s">
        <v>344</v>
      </c>
      <c r="AC56" s="82" t="s">
        <v>344</v>
      </c>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7"/>
      <c r="D57" s="214" t="s">
        <v>344</v>
      </c>
      <c r="E57" s="215">
        <v>0</v>
      </c>
      <c r="F57" s="215">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f t="shared" si="1"/>
        <v>0</v>
      </c>
      <c r="Y57" s="82"/>
      <c r="Z57" s="82" t="s">
        <v>344</v>
      </c>
      <c r="AA57" s="82" t="s">
        <v>344</v>
      </c>
      <c r="AB57" s="82" t="s">
        <v>344</v>
      </c>
      <c r="AC57" s="82" t="s">
        <v>344</v>
      </c>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7"/>
      <c r="D58" s="214" t="s">
        <v>344</v>
      </c>
      <c r="E58" s="215">
        <v>0</v>
      </c>
      <c r="F58" s="215">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f t="shared" si="1"/>
        <v>0</v>
      </c>
      <c r="Y58" s="82"/>
      <c r="Z58" s="82" t="s">
        <v>344</v>
      </c>
      <c r="AA58" s="82" t="s">
        <v>344</v>
      </c>
      <c r="AB58" s="82" t="s">
        <v>344</v>
      </c>
      <c r="AC58" s="82" t="s">
        <v>344</v>
      </c>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4"/>
      <c r="D59" s="214" t="s">
        <v>344</v>
      </c>
      <c r="E59" s="215">
        <v>0</v>
      </c>
      <c r="F59" s="215">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f t="shared" si="1"/>
        <v>0</v>
      </c>
      <c r="Y59" s="82"/>
      <c r="Z59" s="82" t="s">
        <v>344</v>
      </c>
      <c r="AA59" s="82" t="s">
        <v>344</v>
      </c>
      <c r="AB59" s="82" t="s">
        <v>344</v>
      </c>
      <c r="AC59" s="82" t="s">
        <v>344</v>
      </c>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8"/>
      <c r="D60" s="214" t="s">
        <v>344</v>
      </c>
      <c r="E60" s="215">
        <v>0</v>
      </c>
      <c r="F60" s="215">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f t="shared" si="1"/>
        <v>0</v>
      </c>
      <c r="Y60" s="82"/>
      <c r="Z60" s="82" t="s">
        <v>344</v>
      </c>
      <c r="AA60" s="82" t="s">
        <v>344</v>
      </c>
      <c r="AB60" s="82" t="s">
        <v>344</v>
      </c>
      <c r="AC60" s="82" t="s">
        <v>344</v>
      </c>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8"/>
      <c r="D61" s="214" t="s">
        <v>344</v>
      </c>
      <c r="E61" s="215">
        <v>0</v>
      </c>
      <c r="F61" s="215">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f t="shared" si="1"/>
        <v>0</v>
      </c>
      <c r="Y61" s="82"/>
      <c r="Z61" s="82" t="s">
        <v>344</v>
      </c>
      <c r="AA61" s="82" t="s">
        <v>344</v>
      </c>
      <c r="AB61" s="82" t="s">
        <v>344</v>
      </c>
      <c r="AC61" s="82" t="s">
        <v>344</v>
      </c>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8"/>
      <c r="D62" s="214" t="s">
        <v>344</v>
      </c>
      <c r="E62" s="215">
        <v>0</v>
      </c>
      <c r="F62" s="215">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f t="shared" si="1"/>
        <v>0</v>
      </c>
      <c r="Y62" s="82"/>
      <c r="Z62" s="82" t="s">
        <v>344</v>
      </c>
      <c r="AA62" s="82" t="s">
        <v>344</v>
      </c>
      <c r="AB62" s="82" t="s">
        <v>344</v>
      </c>
      <c r="AC62" s="82" t="s">
        <v>344</v>
      </c>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8"/>
      <c r="D63" s="214" t="s">
        <v>344</v>
      </c>
      <c r="E63" s="215">
        <v>0</v>
      </c>
      <c r="F63" s="215">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f t="shared" si="1"/>
        <v>0</v>
      </c>
      <c r="Y63" s="82"/>
      <c r="Z63" s="82" t="s">
        <v>344</v>
      </c>
      <c r="AA63" s="82" t="s">
        <v>344</v>
      </c>
      <c r="AB63" s="82" t="s">
        <v>344</v>
      </c>
      <c r="AC63" s="82" t="s">
        <v>344</v>
      </c>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7"/>
      <c r="D64" s="214" t="s">
        <v>344</v>
      </c>
      <c r="E64" s="215">
        <v>0</v>
      </c>
      <c r="F64" s="215">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f t="shared" si="1"/>
        <v>0</v>
      </c>
      <c r="Y64" s="82"/>
      <c r="Z64" s="82" t="s">
        <v>344</v>
      </c>
      <c r="AA64" s="82" t="s">
        <v>344</v>
      </c>
      <c r="AB64" s="82" t="s">
        <v>344</v>
      </c>
      <c r="AC64" s="82" t="s">
        <v>344</v>
      </c>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3"/>
      <c r="C66" s="353"/>
      <c r="D66" s="353"/>
      <c r="E66" s="353"/>
      <c r="F66" s="353"/>
      <c r="G66" s="353"/>
      <c r="H66" s="353"/>
      <c r="I66" s="353"/>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4"/>
      <c r="C68" s="354"/>
      <c r="D68" s="354"/>
      <c r="E68" s="354"/>
      <c r="F68" s="354"/>
      <c r="G68" s="354"/>
      <c r="H68" s="354"/>
      <c r="I68" s="354"/>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3"/>
      <c r="C70" s="353"/>
      <c r="D70" s="353"/>
      <c r="E70" s="353"/>
      <c r="F70" s="353"/>
      <c r="G70" s="353"/>
      <c r="H70" s="353"/>
      <c r="I70" s="353"/>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3"/>
      <c r="C72" s="353"/>
      <c r="D72" s="353"/>
      <c r="E72" s="353"/>
      <c r="F72" s="353"/>
      <c r="G72" s="353"/>
      <c r="H72" s="353"/>
      <c r="I72" s="353"/>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4"/>
      <c r="C73" s="354"/>
      <c r="D73" s="354"/>
      <c r="E73" s="354"/>
      <c r="F73" s="354"/>
      <c r="G73" s="354"/>
      <c r="H73" s="354"/>
      <c r="I73" s="354"/>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3"/>
      <c r="C74" s="353"/>
      <c r="D74" s="353"/>
      <c r="E74" s="353"/>
      <c r="F74" s="353"/>
      <c r="G74" s="353"/>
      <c r="H74" s="353"/>
      <c r="I74" s="353"/>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1"/>
      <c r="C75" s="351"/>
      <c r="D75" s="351"/>
      <c r="E75" s="351"/>
      <c r="F75" s="351"/>
      <c r="G75" s="351"/>
      <c r="H75" s="351"/>
      <c r="I75" s="351"/>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2"/>
      <c r="C77" s="352"/>
      <c r="D77" s="352"/>
      <c r="E77" s="352"/>
      <c r="F77" s="352"/>
      <c r="G77" s="352"/>
      <c r="H77" s="352"/>
      <c r="I77" s="352"/>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5" t="str">
        <f>'1. паспорт местоположение'!A5:C5</f>
        <v>Год раскрытия информации: 2021 год</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row>
    <row r="6" spans="1:48" ht="18.75" x14ac:dyDescent="0.3">
      <c r="AV6" s="14"/>
    </row>
    <row r="7" spans="1:48" ht="18.75" x14ac:dyDescent="0.25">
      <c r="A7" s="229" t="s">
        <v>11</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row>
    <row r="8" spans="1:48"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row>
    <row r="9" spans="1:48" ht="15.75" x14ac:dyDescent="0.25">
      <c r="A9" s="230" t="str">
        <f>'1. паспорт местоположение'!A9:C9</f>
        <v>Общество с ограниченной ответственностью "Краснодар Водоканал"</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row>
    <row r="10" spans="1:48" ht="15.75" x14ac:dyDescent="0.25">
      <c r="A10" s="226" t="s">
        <v>10</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6"/>
      <c r="AI10" s="226"/>
      <c r="AJ10" s="226"/>
      <c r="AK10" s="226"/>
      <c r="AL10" s="226"/>
      <c r="AM10" s="226"/>
      <c r="AN10" s="226"/>
      <c r="AO10" s="226"/>
      <c r="AP10" s="226"/>
      <c r="AQ10" s="226"/>
      <c r="AR10" s="226"/>
      <c r="AS10" s="226"/>
      <c r="AT10" s="226"/>
      <c r="AU10" s="226"/>
      <c r="AV10" s="226"/>
    </row>
    <row r="11" spans="1:48"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row>
    <row r="12" spans="1:48" ht="15.75" x14ac:dyDescent="0.25">
      <c r="A12" s="230" t="str">
        <f>'1. паспорт местоположение'!A12:C12</f>
        <v>H_KVK6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row>
    <row r="13" spans="1:48" ht="15.75" x14ac:dyDescent="0.25">
      <c r="A13" s="226" t="s">
        <v>9</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6"/>
      <c r="AM13" s="226"/>
      <c r="AN13" s="226"/>
      <c r="AO13" s="226"/>
      <c r="AP13" s="226"/>
      <c r="AQ13" s="226"/>
      <c r="AR13" s="226"/>
      <c r="AS13" s="226"/>
      <c r="AT13" s="226"/>
      <c r="AU13" s="226"/>
      <c r="AV13" s="226"/>
    </row>
    <row r="14" spans="1:48" ht="18.75" x14ac:dyDescent="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row>
    <row r="15" spans="1:48" ht="15.75" x14ac:dyDescent="0.25">
      <c r="A15" s="230" t="str">
        <f>'1. паспорт местоположение'!A15:C15</f>
        <v>Замена ТП в составе ТМ 160 кВа на КТП 160 кВа (в/з Восточный-1 ул. Автолюбителей КТП - 732п)</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row>
    <row r="16" spans="1:48" ht="15.75" x14ac:dyDescent="0.25">
      <c r="A16" s="226" t="s">
        <v>7</v>
      </c>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6"/>
      <c r="AK16" s="226"/>
      <c r="AL16" s="226"/>
      <c r="AM16" s="226"/>
      <c r="AN16" s="226"/>
      <c r="AO16" s="226"/>
      <c r="AP16" s="226"/>
      <c r="AQ16" s="226"/>
      <c r="AR16" s="226"/>
      <c r="AS16" s="226"/>
      <c r="AT16" s="226"/>
      <c r="AU16" s="226"/>
      <c r="AV16" s="226"/>
    </row>
    <row r="17" spans="1:4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row>
    <row r="18" spans="1:48" ht="14.25" customHeight="1"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c r="AS18" s="322"/>
      <c r="AT18" s="322"/>
      <c r="AU18" s="322"/>
      <c r="AV18" s="322"/>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s="23" customFormat="1" x14ac:dyDescent="0.25">
      <c r="A20" s="323"/>
      <c r="B20" s="323"/>
      <c r="C20" s="323"/>
      <c r="D20" s="323"/>
      <c r="E20" s="323"/>
      <c r="F20" s="323"/>
      <c r="G20" s="323"/>
      <c r="H20" s="323"/>
      <c r="I20" s="323"/>
      <c r="J20" s="323"/>
      <c r="K20" s="323"/>
      <c r="L20" s="323"/>
      <c r="M20" s="323"/>
      <c r="N20" s="323"/>
      <c r="O20" s="323"/>
      <c r="P20" s="323"/>
      <c r="Q20" s="323"/>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row>
    <row r="21" spans="1:48" s="23" customFormat="1" x14ac:dyDescent="0.25">
      <c r="A21" s="355" t="s">
        <v>462</v>
      </c>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355"/>
      <c r="AB21" s="355"/>
      <c r="AC21" s="355"/>
      <c r="AD21" s="355"/>
      <c r="AE21" s="355"/>
      <c r="AF21" s="355"/>
      <c r="AG21" s="355"/>
      <c r="AH21" s="355"/>
      <c r="AI21" s="355"/>
      <c r="AJ21" s="355"/>
      <c r="AK21" s="355"/>
      <c r="AL21" s="355"/>
      <c r="AM21" s="355"/>
      <c r="AN21" s="355"/>
      <c r="AO21" s="355"/>
      <c r="AP21" s="355"/>
      <c r="AQ21" s="355"/>
      <c r="AR21" s="355"/>
      <c r="AS21" s="355"/>
      <c r="AT21" s="355"/>
      <c r="AU21" s="355"/>
      <c r="AV21" s="355"/>
    </row>
    <row r="22" spans="1:48" s="23" customFormat="1" ht="58.5" customHeight="1" x14ac:dyDescent="0.25">
      <c r="A22" s="356" t="s">
        <v>54</v>
      </c>
      <c r="B22" s="359" t="s">
        <v>26</v>
      </c>
      <c r="C22" s="356" t="s">
        <v>53</v>
      </c>
      <c r="D22" s="356" t="s">
        <v>52</v>
      </c>
      <c r="E22" s="362" t="s">
        <v>473</v>
      </c>
      <c r="F22" s="363"/>
      <c r="G22" s="363"/>
      <c r="H22" s="363"/>
      <c r="I22" s="363"/>
      <c r="J22" s="363"/>
      <c r="K22" s="363"/>
      <c r="L22" s="364"/>
      <c r="M22" s="356" t="s">
        <v>51</v>
      </c>
      <c r="N22" s="356" t="s">
        <v>50</v>
      </c>
      <c r="O22" s="356" t="s">
        <v>49</v>
      </c>
      <c r="P22" s="365" t="s">
        <v>229</v>
      </c>
      <c r="Q22" s="365" t="s">
        <v>48</v>
      </c>
      <c r="R22" s="365" t="s">
        <v>47</v>
      </c>
      <c r="S22" s="365" t="s">
        <v>46</v>
      </c>
      <c r="T22" s="365"/>
      <c r="U22" s="366" t="s">
        <v>45</v>
      </c>
      <c r="V22" s="366" t="s">
        <v>44</v>
      </c>
      <c r="W22" s="365" t="s">
        <v>43</v>
      </c>
      <c r="X22" s="365" t="s">
        <v>42</v>
      </c>
      <c r="Y22" s="365" t="s">
        <v>41</v>
      </c>
      <c r="Z22" s="379" t="s">
        <v>40</v>
      </c>
      <c r="AA22" s="365" t="s">
        <v>39</v>
      </c>
      <c r="AB22" s="365" t="s">
        <v>38</v>
      </c>
      <c r="AC22" s="365" t="s">
        <v>37</v>
      </c>
      <c r="AD22" s="365" t="s">
        <v>36</v>
      </c>
      <c r="AE22" s="365" t="s">
        <v>35</v>
      </c>
      <c r="AF22" s="365" t="s">
        <v>34</v>
      </c>
      <c r="AG22" s="365"/>
      <c r="AH22" s="365"/>
      <c r="AI22" s="365"/>
      <c r="AJ22" s="365"/>
      <c r="AK22" s="365"/>
      <c r="AL22" s="365" t="s">
        <v>33</v>
      </c>
      <c r="AM22" s="365"/>
      <c r="AN22" s="365"/>
      <c r="AO22" s="365"/>
      <c r="AP22" s="365" t="s">
        <v>32</v>
      </c>
      <c r="AQ22" s="365"/>
      <c r="AR22" s="365" t="s">
        <v>31</v>
      </c>
      <c r="AS22" s="365" t="s">
        <v>30</v>
      </c>
      <c r="AT22" s="365" t="s">
        <v>29</v>
      </c>
      <c r="AU22" s="365" t="s">
        <v>28</v>
      </c>
      <c r="AV22" s="369" t="s">
        <v>27</v>
      </c>
    </row>
    <row r="23" spans="1:48" s="23" customFormat="1" ht="64.5" customHeight="1" x14ac:dyDescent="0.25">
      <c r="A23" s="357"/>
      <c r="B23" s="360"/>
      <c r="C23" s="357"/>
      <c r="D23" s="357"/>
      <c r="E23" s="371" t="s">
        <v>25</v>
      </c>
      <c r="F23" s="373" t="s">
        <v>116</v>
      </c>
      <c r="G23" s="373" t="s">
        <v>115</v>
      </c>
      <c r="H23" s="373" t="s">
        <v>114</v>
      </c>
      <c r="I23" s="377" t="s">
        <v>394</v>
      </c>
      <c r="J23" s="377" t="s">
        <v>395</v>
      </c>
      <c r="K23" s="377" t="s">
        <v>396</v>
      </c>
      <c r="L23" s="373" t="s">
        <v>81</v>
      </c>
      <c r="M23" s="357"/>
      <c r="N23" s="357"/>
      <c r="O23" s="357"/>
      <c r="P23" s="365"/>
      <c r="Q23" s="365"/>
      <c r="R23" s="365"/>
      <c r="S23" s="375" t="s">
        <v>3</v>
      </c>
      <c r="T23" s="375" t="s">
        <v>13</v>
      </c>
      <c r="U23" s="366"/>
      <c r="V23" s="366"/>
      <c r="W23" s="365"/>
      <c r="X23" s="365"/>
      <c r="Y23" s="365"/>
      <c r="Z23" s="365"/>
      <c r="AA23" s="365"/>
      <c r="AB23" s="365"/>
      <c r="AC23" s="365"/>
      <c r="AD23" s="365"/>
      <c r="AE23" s="365"/>
      <c r="AF23" s="365" t="s">
        <v>24</v>
      </c>
      <c r="AG23" s="365"/>
      <c r="AH23" s="365" t="s">
        <v>23</v>
      </c>
      <c r="AI23" s="365"/>
      <c r="AJ23" s="356" t="s">
        <v>22</v>
      </c>
      <c r="AK23" s="356" t="s">
        <v>21</v>
      </c>
      <c r="AL23" s="356" t="s">
        <v>20</v>
      </c>
      <c r="AM23" s="356" t="s">
        <v>19</v>
      </c>
      <c r="AN23" s="356" t="s">
        <v>18</v>
      </c>
      <c r="AO23" s="356" t="s">
        <v>17</v>
      </c>
      <c r="AP23" s="356" t="s">
        <v>16</v>
      </c>
      <c r="AQ23" s="367" t="s">
        <v>13</v>
      </c>
      <c r="AR23" s="365"/>
      <c r="AS23" s="365"/>
      <c r="AT23" s="365"/>
      <c r="AU23" s="365"/>
      <c r="AV23" s="370"/>
    </row>
    <row r="24" spans="1:48" s="23" customFormat="1" ht="96.75" customHeight="1" x14ac:dyDescent="0.25">
      <c r="A24" s="358"/>
      <c r="B24" s="361"/>
      <c r="C24" s="358"/>
      <c r="D24" s="358"/>
      <c r="E24" s="372"/>
      <c r="F24" s="374"/>
      <c r="G24" s="374"/>
      <c r="H24" s="374"/>
      <c r="I24" s="378"/>
      <c r="J24" s="378"/>
      <c r="K24" s="378"/>
      <c r="L24" s="374"/>
      <c r="M24" s="358"/>
      <c r="N24" s="358"/>
      <c r="O24" s="358"/>
      <c r="P24" s="365"/>
      <c r="Q24" s="365"/>
      <c r="R24" s="365"/>
      <c r="S24" s="376"/>
      <c r="T24" s="376"/>
      <c r="U24" s="366"/>
      <c r="V24" s="366"/>
      <c r="W24" s="365"/>
      <c r="X24" s="365"/>
      <c r="Y24" s="365"/>
      <c r="Z24" s="365"/>
      <c r="AA24" s="365"/>
      <c r="AB24" s="365"/>
      <c r="AC24" s="365"/>
      <c r="AD24" s="365"/>
      <c r="AE24" s="365"/>
      <c r="AF24" s="179" t="s">
        <v>15</v>
      </c>
      <c r="AG24" s="179" t="s">
        <v>14</v>
      </c>
      <c r="AH24" s="180" t="s">
        <v>3</v>
      </c>
      <c r="AI24" s="180" t="s">
        <v>13</v>
      </c>
      <c r="AJ24" s="358"/>
      <c r="AK24" s="358"/>
      <c r="AL24" s="358"/>
      <c r="AM24" s="358"/>
      <c r="AN24" s="358"/>
      <c r="AO24" s="358"/>
      <c r="AP24" s="358"/>
      <c r="AQ24" s="368"/>
      <c r="AR24" s="365"/>
      <c r="AS24" s="365"/>
      <c r="AT24" s="365"/>
      <c r="AU24" s="365"/>
      <c r="AV24" s="370"/>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0" t="s">
        <v>344</v>
      </c>
      <c r="C26" s="210" t="s">
        <v>344</v>
      </c>
      <c r="D26" s="210" t="s">
        <v>344</v>
      </c>
      <c r="E26" s="210" t="s">
        <v>344</v>
      </c>
      <c r="F26" s="210" t="s">
        <v>344</v>
      </c>
      <c r="G26" s="210" t="s">
        <v>344</v>
      </c>
      <c r="H26" s="210" t="s">
        <v>344</v>
      </c>
      <c r="I26" s="210" t="s">
        <v>344</v>
      </c>
      <c r="J26" s="210" t="s">
        <v>344</v>
      </c>
      <c r="K26" s="210" t="s">
        <v>344</v>
      </c>
      <c r="L26" s="210" t="s">
        <v>344</v>
      </c>
      <c r="M26" s="210"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2021-08-10T13:58:37Z</dcterms:modified>
</cp:coreProperties>
</file>