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93AFC480-82BA-4A97-AAA9-3D98AA043B7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стр.1!$A$18:$W$66</definedName>
    <definedName name="TABLE" localSheetId="0">стр.1!#REF!</definedName>
    <definedName name="TABLE_2" localSheetId="0">стр.1!#REF!</definedName>
    <definedName name="_xlnm.Print_Area" localSheetId="0">стр.1!$A$1:$V$66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5" i="2" l="1"/>
  <c r="O44" i="2" l="1"/>
  <c r="O43" i="2" s="1"/>
  <c r="O42" i="2" s="1"/>
  <c r="O41" i="2" s="1"/>
  <c r="O26" i="2" s="1"/>
  <c r="O21" i="2" s="1"/>
  <c r="O19" i="2" s="1"/>
  <c r="T43" i="2"/>
  <c r="U43" i="2" s="1"/>
  <c r="G45" i="2"/>
  <c r="G44" i="2" s="1"/>
  <c r="G42" i="2" s="1"/>
  <c r="G41" i="2" s="1"/>
  <c r="G26" i="2" s="1"/>
  <c r="G21" i="2" s="1"/>
  <c r="G19" i="2" s="1"/>
  <c r="E44" i="2"/>
  <c r="E42" i="2" s="1"/>
  <c r="E41" i="2" s="1"/>
  <c r="E26" i="2" s="1"/>
  <c r="E21" i="2" s="1"/>
  <c r="E19" i="2" s="1"/>
  <c r="T66" i="2"/>
  <c r="I66" i="2"/>
  <c r="S66" i="2" s="1"/>
  <c r="H66" i="2"/>
  <c r="W66" i="2" s="1"/>
  <c r="T65" i="2"/>
  <c r="I65" i="2"/>
  <c r="S65" i="2" s="1"/>
  <c r="H65" i="2"/>
  <c r="T64" i="2"/>
  <c r="I64" i="2"/>
  <c r="S64" i="2" s="1"/>
  <c r="H64" i="2"/>
  <c r="T63" i="2"/>
  <c r="I63" i="2"/>
  <c r="S63" i="2" s="1"/>
  <c r="H63" i="2"/>
  <c r="T62" i="2"/>
  <c r="I62" i="2"/>
  <c r="S62" i="2" s="1"/>
  <c r="H62" i="2"/>
  <c r="T61" i="2"/>
  <c r="I61" i="2"/>
  <c r="S61" i="2" s="1"/>
  <c r="H61" i="2"/>
  <c r="T60" i="2"/>
  <c r="I60" i="2"/>
  <c r="S60" i="2" s="1"/>
  <c r="H60" i="2"/>
  <c r="T59" i="2"/>
  <c r="I59" i="2"/>
  <c r="S59" i="2" s="1"/>
  <c r="H59" i="2"/>
  <c r="T58" i="2"/>
  <c r="I58" i="2"/>
  <c r="S58" i="2" s="1"/>
  <c r="H58" i="2"/>
  <c r="T57" i="2"/>
  <c r="I57" i="2"/>
  <c r="S57" i="2" s="1"/>
  <c r="H57" i="2"/>
  <c r="T56" i="2"/>
  <c r="I56" i="2"/>
  <c r="S56" i="2" s="1"/>
  <c r="H56" i="2"/>
  <c r="T55" i="2"/>
  <c r="I55" i="2"/>
  <c r="S55" i="2" s="1"/>
  <c r="H55" i="2"/>
  <c r="T54" i="2"/>
  <c r="I54" i="2"/>
  <c r="S54" i="2" s="1"/>
  <c r="H54" i="2"/>
  <c r="T53" i="2"/>
  <c r="I53" i="2"/>
  <c r="S53" i="2" s="1"/>
  <c r="H53" i="2"/>
  <c r="T52" i="2"/>
  <c r="I52" i="2"/>
  <c r="S52" i="2" s="1"/>
  <c r="H52" i="2"/>
  <c r="T51" i="2"/>
  <c r="I51" i="2"/>
  <c r="S51" i="2" s="1"/>
  <c r="H51" i="2"/>
  <c r="W51" i="2" s="1"/>
  <c r="T50" i="2"/>
  <c r="I50" i="2"/>
  <c r="S50" i="2" s="1"/>
  <c r="H50" i="2"/>
  <c r="T49" i="2"/>
  <c r="I49" i="2"/>
  <c r="S49" i="2" s="1"/>
  <c r="H49" i="2"/>
  <c r="W49" i="2" s="1"/>
  <c r="T48" i="2"/>
  <c r="I48" i="2"/>
  <c r="S48" i="2" s="1"/>
  <c r="H48" i="2"/>
  <c r="T47" i="2"/>
  <c r="I47" i="2"/>
  <c r="S47" i="2" s="1"/>
  <c r="H47" i="2"/>
  <c r="T46" i="2"/>
  <c r="I46" i="2"/>
  <c r="S46" i="2" s="1"/>
  <c r="H46" i="2"/>
  <c r="I45" i="2"/>
  <c r="T45" i="2" s="1"/>
  <c r="T44" i="2" s="1"/>
  <c r="H45" i="2"/>
  <c r="Q44" i="2"/>
  <c r="P44" i="2"/>
  <c r="H44" i="2" s="1"/>
  <c r="H42" i="2" s="1"/>
  <c r="H41" i="2" s="1"/>
  <c r="D44" i="2"/>
  <c r="D43" i="2" s="1"/>
  <c r="D42" i="2" s="1"/>
  <c r="D41" i="2" s="1"/>
  <c r="D27" i="2" s="1"/>
  <c r="D26" i="2" s="1"/>
  <c r="N42" i="2"/>
  <c r="M42" i="2"/>
  <c r="L42" i="2"/>
  <c r="L41" i="2" s="1"/>
  <c r="K42" i="2"/>
  <c r="K41" i="2" s="1"/>
  <c r="K26" i="2" s="1"/>
  <c r="J42" i="2"/>
  <c r="J41" i="2" s="1"/>
  <c r="J27" i="2" s="1"/>
  <c r="N41" i="2"/>
  <c r="N26" i="2" s="1"/>
  <c r="N21" i="2" s="1"/>
  <c r="N19" i="2" s="1"/>
  <c r="M41" i="2"/>
  <c r="M27" i="2" s="1"/>
  <c r="T40" i="2"/>
  <c r="S40" i="2"/>
  <c r="H40" i="2"/>
  <c r="W40" i="2" s="1"/>
  <c r="T39" i="2"/>
  <c r="S39" i="2"/>
  <c r="H39" i="2"/>
  <c r="W39" i="2" s="1"/>
  <c r="T38" i="2"/>
  <c r="S38" i="2"/>
  <c r="H38" i="2"/>
  <c r="W38" i="2" s="1"/>
  <c r="T37" i="2"/>
  <c r="S37" i="2"/>
  <c r="H37" i="2"/>
  <c r="W37" i="2" s="1"/>
  <c r="T36" i="2"/>
  <c r="S36" i="2"/>
  <c r="H36" i="2"/>
  <c r="W36" i="2" s="1"/>
  <c r="T35" i="2"/>
  <c r="S35" i="2"/>
  <c r="H35" i="2"/>
  <c r="W35" i="2" s="1"/>
  <c r="T34" i="2"/>
  <c r="S34" i="2"/>
  <c r="H34" i="2"/>
  <c r="W34" i="2" s="1"/>
  <c r="T33" i="2"/>
  <c r="S33" i="2"/>
  <c r="H33" i="2"/>
  <c r="W33" i="2" s="1"/>
  <c r="T32" i="2"/>
  <c r="S32" i="2"/>
  <c r="H32" i="2"/>
  <c r="W32" i="2" s="1"/>
  <c r="T31" i="2"/>
  <c r="S31" i="2"/>
  <c r="H31" i="2"/>
  <c r="W31" i="2" s="1"/>
  <c r="T30" i="2"/>
  <c r="S30" i="2"/>
  <c r="H30" i="2"/>
  <c r="W30" i="2" s="1"/>
  <c r="T29" i="2"/>
  <c r="S29" i="2"/>
  <c r="H29" i="2"/>
  <c r="W29" i="2" s="1"/>
  <c r="T28" i="2"/>
  <c r="S28" i="2"/>
  <c r="H28" i="2"/>
  <c r="W28" i="2" s="1"/>
  <c r="M26" i="2"/>
  <c r="M21" i="2" s="1"/>
  <c r="M19" i="2" s="1"/>
  <c r="T25" i="2"/>
  <c r="I25" i="2"/>
  <c r="S25" i="2" s="1"/>
  <c r="H25" i="2"/>
  <c r="T24" i="2"/>
  <c r="I24" i="2"/>
  <c r="S24" i="2" s="1"/>
  <c r="H24" i="2"/>
  <c r="T23" i="2"/>
  <c r="I23" i="2"/>
  <c r="S23" i="2" s="1"/>
  <c r="H23" i="2"/>
  <c r="T22" i="2"/>
  <c r="I22" i="2"/>
  <c r="S22" i="2" s="1"/>
  <c r="H22" i="2"/>
  <c r="R21" i="2"/>
  <c r="R19" i="2" s="1"/>
  <c r="W20" i="2"/>
  <c r="F19" i="2"/>
  <c r="I44" i="2" l="1"/>
  <c r="I42" i="2" s="1"/>
  <c r="I41" i="2" s="1"/>
  <c r="W23" i="2"/>
  <c r="W52" i="2"/>
  <c r="L27" i="2"/>
  <c r="L26" i="2"/>
  <c r="L21" i="2" s="1"/>
  <c r="L19" i="2" s="1"/>
  <c r="T42" i="2"/>
  <c r="W46" i="2"/>
  <c r="W58" i="2"/>
  <c r="W47" i="2"/>
  <c r="W62" i="2"/>
  <c r="W24" i="2"/>
  <c r="Q42" i="2"/>
  <c r="Q41" i="2" s="1"/>
  <c r="W55" i="2"/>
  <c r="W59" i="2"/>
  <c r="U44" i="2"/>
  <c r="W48" i="2"/>
  <c r="W63" i="2"/>
  <c r="W60" i="2"/>
  <c r="U45" i="2"/>
  <c r="S45" i="2"/>
  <c r="S44" i="2" s="1"/>
  <c r="S42" i="2" s="1"/>
  <c r="S41" i="2" s="1"/>
  <c r="S26" i="2" s="1"/>
  <c r="S21" i="2" s="1"/>
  <c r="S19" i="2" s="1"/>
  <c r="W61" i="2"/>
  <c r="W50" i="2"/>
  <c r="W65" i="2"/>
  <c r="W54" i="2"/>
  <c r="W56" i="2"/>
  <c r="W25" i="2"/>
  <c r="W53" i="2"/>
  <c r="W64" i="2"/>
  <c r="W22" i="2"/>
  <c r="W57" i="2"/>
  <c r="H27" i="2"/>
  <c r="H26" i="2"/>
  <c r="H21" i="2" s="1"/>
  <c r="H19" i="2" s="1"/>
  <c r="K21" i="2"/>
  <c r="D19" i="2"/>
  <c r="D21" i="2"/>
  <c r="I26" i="2"/>
  <c r="I21" i="2" s="1"/>
  <c r="I19" i="2" s="1"/>
  <c r="I27" i="2"/>
  <c r="N27" i="2"/>
  <c r="J26" i="2"/>
  <c r="J21" i="2" s="1"/>
  <c r="J19" i="2" s="1"/>
  <c r="G27" i="2"/>
  <c r="K27" i="2"/>
  <c r="O27" i="2"/>
  <c r="P42" i="2"/>
  <c r="P41" i="2" s="1"/>
  <c r="Q27" i="2" l="1"/>
  <c r="Q26" i="2"/>
  <c r="Q21" i="2" s="1"/>
  <c r="Q19" i="2" s="1"/>
  <c r="T41" i="2"/>
  <c r="U42" i="2"/>
  <c r="P27" i="2"/>
  <c r="P26" i="2"/>
  <c r="P21" i="2" s="1"/>
  <c r="P19" i="2" s="1"/>
  <c r="K19" i="2"/>
  <c r="T27" i="2" l="1"/>
  <c r="U41" i="2"/>
  <c r="T26" i="2" l="1"/>
  <c r="U27" i="2"/>
  <c r="T21" i="2" l="1"/>
  <c r="U26" i="2"/>
  <c r="T19" i="2" l="1"/>
  <c r="U19" i="2" s="1"/>
  <c r="U21" i="2"/>
</calcChain>
</file>

<file path=xl/sharedStrings.xml><?xml version="1.0" encoding="utf-8"?>
<sst xmlns="http://schemas.openxmlformats.org/spreadsheetml/2006/main" count="369" uniqueCount="134">
  <si>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</si>
  <si>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</si>
  <si>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</si>
  <si>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</si>
  <si>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</si>
  <si>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</si>
  <si>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</si>
  <si>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</si>
  <si>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</si>
  <si>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</si>
  <si>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</si>
  <si>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</si>
  <si>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</si>
  <si>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</si>
  <si>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</si>
  <si>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</si>
  <si>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</si>
  <si>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</si>
  <si>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</si>
  <si>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</si>
  <si>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</si>
  <si>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</si>
  <si>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</si>
  <si>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</si>
  <si>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</si>
  <si>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</si>
  <si>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</si>
  <si>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</si>
  <si>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</si>
  <si>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</si>
  <si>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</si>
  <si>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</si>
  <si>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</si>
  <si>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</si>
  <si>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</si>
  <si>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</si>
  <si>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</si>
  <si>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</si>
  <si>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</si>
  <si>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</si>
  <si>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</si>
  <si>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</si>
  <si>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</si>
  <si>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</si>
  <si>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</si>
  <si>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</si>
  <si>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</si>
  <si>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</si>
  <si>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</si>
  <si>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</si>
  <si>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</si>
  <si>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</si>
  <si>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</si>
  <si>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</si>
  <si>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</si>
  <si>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</si>
  <si>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</si>
  <si>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</si>
  <si>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</si>
  <si>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</si>
  <si>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</si>
  <si>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</si>
  <si>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</si>
  <si>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</si>
  <si>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</si>
  <si>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</si>
  <si>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</si>
  <si>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</si>
  <si>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</si>
  <si>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</si>
  <si>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</si>
  <si>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</si>
  <si>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</si>
  <si>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</si>
  <si>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</si>
  <si>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</si>
  <si>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</si>
  <si>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</si>
  <si>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</si>
  <si>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</si>
  <si>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</si>
  <si>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</si>
  <si>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</si>
  <si>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</si>
  <si>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</si>
  <si>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</si>
  <si>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</si>
  <si>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</si>
  <si>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</si>
  <si>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</si>
  <si>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</si>
  <si>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</si>
  <si>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</si>
  <si>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</si>
  <si>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</si>
  <si>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</si>
  <si>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</si>
  <si>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</si>
  <si>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</si>
  <si>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</si>
  <si>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</si>
  <si>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</si>
  <si>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</si>
  <si>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</si>
  <si>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</si>
  <si>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</si>
  <si>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</si>
  <si>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</si>
  <si>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</si>
  <si>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</si>
  <si>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</si>
  <si>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</si>
  <si>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</si>
  <si>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</si>
  <si>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</si>
  <si>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</si>
  <si>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</si>
  <si>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</si>
  <si>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</si>
  <si>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</si>
  <si>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</si>
  <si>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</si>
  <si>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</si>
  <si>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</si>
  <si>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</si>
  <si>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</si>
  <si>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</si>
  <si>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Освоение капитальных вложений года 2022,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</si>
  <si>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</si>
  <si>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Остаток освоения капитальных вложений на 01.01.2022 года, млн. рублей
(без НДС)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</si>
  <si>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</si>
  <si>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</si>
  <si>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2023</t>
  </si>
  <si>
    <t>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</si>
</sst>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1">
    <xf numFmtId="0" fontId="0" fillId="0" borderId="0" xfId="0"/>
    <xf numFmtId="0" fontId="3" fillId="0" borderId="0" xfId="1" applyFont="1" applyAlignment="1">
      <alignment horizontal="left"/>
    </xf>
    <xf numFmtId="10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0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7" fillId="0" borderId="12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1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0" fontId="7" fillId="0" borderId="12" xfId="1" applyFont="1" applyBorder="1" applyAlignment="1">
      <alignment horizontal="left" wrapText="1"/>
    </xf>
    <xf numFmtId="10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 wrapText="1"/>
    </xf>
    <xf numFmtId="2" fontId="8" fillId="0" borderId="0" xfId="1" applyNumberFormat="1" applyFont="1" applyAlignment="1">
      <alignment horizontal="left"/>
    </xf>
    <xf numFmtId="49" fontId="7" fillId="0" borderId="12" xfId="2" applyNumberFormat="1" applyFont="1" applyBorder="1" applyAlignment="1">
      <alignment horizontal="center" vertical="center"/>
    </xf>
    <xf numFmtId="165" fontId="7" fillId="0" borderId="12" xfId="3" applyNumberFormat="1" applyFont="1" applyFill="1" applyBorder="1" applyAlignment="1">
      <alignment horizontal="left" vertical="center" wrapText="1"/>
    </xf>
    <xf numFmtId="164" fontId="7" fillId="0" borderId="12" xfId="3" applyFont="1" applyFill="1" applyBorder="1" applyAlignment="1">
      <alignment horizontal="center" vertical="center" wrapText="1"/>
    </xf>
    <xf numFmtId="0" fontId="7" fillId="0" borderId="12" xfId="1" applyFont="1" applyBorder="1" applyAlignment="1">
      <alignment horizontal="center" wrapText="1"/>
    </xf>
    <xf numFmtId="2" fontId="7" fillId="0" borderId="0" xfId="1" applyNumberFormat="1" applyFont="1" applyAlignment="1">
      <alignment horizontal="left"/>
    </xf>
    <xf numFmtId="0" fontId="7" fillId="0" borderId="12" xfId="4" applyFont="1" applyBorder="1" applyAlignment="1">
      <alignment horizontal="center" vertical="center" wrapText="1"/>
    </xf>
    <xf numFmtId="0" fontId="7" fillId="0" borderId="12" xfId="5" applyFont="1" applyBorder="1" applyAlignment="1">
      <alignment vertical="top" wrapText="1"/>
    </xf>
    <xf numFmtId="0" fontId="7" fillId="0" borderId="12" xfId="6" applyFont="1" applyBorder="1" applyAlignment="1">
      <alignment horizontal="center" vertical="center" wrapText="1"/>
    </xf>
    <xf numFmtId="0" fontId="7" fillId="0" borderId="12" xfId="6" applyFont="1" applyBorder="1" applyAlignment="1">
      <alignment vertical="top" wrapText="1"/>
    </xf>
    <xf numFmtId="166" fontId="7" fillId="0" borderId="12" xfId="7" applyNumberFormat="1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49" fontId="7" fillId="0" borderId="12" xfId="5" applyNumberFormat="1" applyFont="1" applyBorder="1" applyAlignment="1">
      <alignment horizontal="center" vertical="center"/>
    </xf>
    <xf numFmtId="164" fontId="7" fillId="0" borderId="12" xfId="4" applyNumberFormat="1" applyFont="1" applyBorder="1" applyAlignment="1">
      <alignment horizontal="center" vertical="center" wrapText="1"/>
    </xf>
    <xf numFmtId="2" fontId="7" fillId="0" borderId="12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0" fontId="7" fillId="0" borderId="7" xfId="1" applyNumberFormat="1" applyFont="1" applyBorder="1" applyAlignment="1">
      <alignment horizontal="center" vertical="center" wrapText="1"/>
    </xf>
    <xf numFmtId="10" fontId="7" fillId="0" borderId="10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1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10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10" fontId="3" fillId="0" borderId="0" xfId="1" applyNumberFormat="1" applyFont="1" applyAlignment="1">
      <alignment horizontal="center" wrapText="1"/>
    </xf>
  </cellXfs>
  <cellStyles count="8">
    <cellStyle name="Обычный" xfId="0" builtinId="0"/>
    <cellStyle name="Обычный 11 2 7" xfId="4" xr:uid="{DA81F321-863B-4F35-9895-D3F3AA68142C}"/>
    <cellStyle name="Обычный 12" xfId="7" xr:uid="{39BB17B5-17F8-46D7-990E-C159E405377C}"/>
    <cellStyle name="Обычный 2" xfId="1" xr:uid="{E62D0CCC-7DD1-4BFA-853A-B4A47776DA94}"/>
    <cellStyle name="Обычный 3" xfId="2" xr:uid="{31F4F0E8-7BBB-4065-983B-1C871AC558F8}"/>
    <cellStyle name="Обычный 3 2" xfId="6" xr:uid="{732C5CE6-A878-40C7-97B4-18F468D37E5E}"/>
    <cellStyle name="Обычный 7" xfId="5" xr:uid="{4824DE9E-87E9-4EDD-9297-3796DF514552}"/>
    <cellStyle name="Финансовый 2" xfId="3" xr:uid="{BA01021F-2556-405A-8D6A-757FD33668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F706-4AB1-471C-AF6F-FC762738B76B}">
  <sheetPr filterMode="1"/>
  <dimension ref="A1:W66"/>
  <sheetViews>
    <sheetView tabSelected="1" topLeftCell="A16" zoomScaleNormal="100" zoomScaleSheetLayoutView="85" workbookViewId="0">
      <selection activeCell="E43" sqref="E43"/>
    </sheetView>
  </sheetViews>
  <sheetFormatPr defaultRowHeight="15.75" x14ac:dyDescent="0.25"/>
  <cols>
    <col min="1" max="1" width="7.140625" style="7" customWidth="1"/>
    <col min="2" max="2" width="22.85546875" style="7" customWidth="1"/>
    <col min="3" max="3" width="13.42578125" style="7" customWidth="1"/>
    <col min="4" max="5" width="13.85546875" style="7" customWidth="1"/>
    <col min="6" max="17" width="7.7109375" style="7" customWidth="1"/>
    <col min="18" max="19" width="7.5703125" style="7" customWidth="1"/>
    <col min="20" max="20" width="8.85546875" style="7" customWidth="1"/>
    <col min="21" max="21" width="9" style="8" bestFit="1" customWidth="1"/>
    <col min="22" max="22" width="19.85546875" style="7" customWidth="1"/>
    <col min="23" max="23" width="9.140625" style="9"/>
    <col min="24" max="256" width="9.140625" style="7"/>
    <col min="257" max="257" width="7.140625" style="7" customWidth="1"/>
    <col min="258" max="258" width="22.85546875" style="7" customWidth="1"/>
    <col min="259" max="259" width="13.42578125" style="7" customWidth="1"/>
    <col min="260" max="261" width="13.85546875" style="7" customWidth="1"/>
    <col min="262" max="273" width="7.7109375" style="7" customWidth="1"/>
    <col min="274" max="275" width="7.5703125" style="7" customWidth="1"/>
    <col min="276" max="276" width="8.85546875" style="7" customWidth="1"/>
    <col min="277" max="277" width="9" style="7" bestFit="1" customWidth="1"/>
    <col min="278" max="278" width="19.85546875" style="7" customWidth="1"/>
    <col min="279" max="512" width="9.140625" style="7"/>
    <col min="513" max="513" width="7.140625" style="7" customWidth="1"/>
    <col min="514" max="514" width="22.85546875" style="7" customWidth="1"/>
    <col min="515" max="515" width="13.42578125" style="7" customWidth="1"/>
    <col min="516" max="517" width="13.85546875" style="7" customWidth="1"/>
    <col min="518" max="529" width="7.7109375" style="7" customWidth="1"/>
    <col min="530" max="531" width="7.5703125" style="7" customWidth="1"/>
    <col min="532" max="532" width="8.85546875" style="7" customWidth="1"/>
    <col min="533" max="533" width="9" style="7" bestFit="1" customWidth="1"/>
    <col min="534" max="534" width="19.85546875" style="7" customWidth="1"/>
    <col min="535" max="768" width="9.140625" style="7"/>
    <col min="769" max="769" width="7.140625" style="7" customWidth="1"/>
    <col min="770" max="770" width="22.85546875" style="7" customWidth="1"/>
    <col min="771" max="771" width="13.42578125" style="7" customWidth="1"/>
    <col min="772" max="773" width="13.85546875" style="7" customWidth="1"/>
    <col min="774" max="785" width="7.7109375" style="7" customWidth="1"/>
    <col min="786" max="787" width="7.5703125" style="7" customWidth="1"/>
    <col min="788" max="788" width="8.85546875" style="7" customWidth="1"/>
    <col min="789" max="789" width="9" style="7" bestFit="1" customWidth="1"/>
    <col min="790" max="790" width="19.85546875" style="7" customWidth="1"/>
    <col min="791" max="1024" width="9.140625" style="7"/>
    <col min="1025" max="1025" width="7.140625" style="7" customWidth="1"/>
    <col min="1026" max="1026" width="22.85546875" style="7" customWidth="1"/>
    <col min="1027" max="1027" width="13.42578125" style="7" customWidth="1"/>
    <col min="1028" max="1029" width="13.85546875" style="7" customWidth="1"/>
    <col min="1030" max="1041" width="7.7109375" style="7" customWidth="1"/>
    <col min="1042" max="1043" width="7.5703125" style="7" customWidth="1"/>
    <col min="1044" max="1044" width="8.85546875" style="7" customWidth="1"/>
    <col min="1045" max="1045" width="9" style="7" bestFit="1" customWidth="1"/>
    <col min="1046" max="1046" width="19.85546875" style="7" customWidth="1"/>
    <col min="1047" max="1280" width="9.140625" style="7"/>
    <col min="1281" max="1281" width="7.140625" style="7" customWidth="1"/>
    <col min="1282" max="1282" width="22.85546875" style="7" customWidth="1"/>
    <col min="1283" max="1283" width="13.42578125" style="7" customWidth="1"/>
    <col min="1284" max="1285" width="13.85546875" style="7" customWidth="1"/>
    <col min="1286" max="1297" width="7.7109375" style="7" customWidth="1"/>
    <col min="1298" max="1299" width="7.5703125" style="7" customWidth="1"/>
    <col min="1300" max="1300" width="8.85546875" style="7" customWidth="1"/>
    <col min="1301" max="1301" width="9" style="7" bestFit="1" customWidth="1"/>
    <col min="1302" max="1302" width="19.85546875" style="7" customWidth="1"/>
    <col min="1303" max="1536" width="9.140625" style="7"/>
    <col min="1537" max="1537" width="7.140625" style="7" customWidth="1"/>
    <col min="1538" max="1538" width="22.85546875" style="7" customWidth="1"/>
    <col min="1539" max="1539" width="13.42578125" style="7" customWidth="1"/>
    <col min="1540" max="1541" width="13.85546875" style="7" customWidth="1"/>
    <col min="1542" max="1553" width="7.7109375" style="7" customWidth="1"/>
    <col min="1554" max="1555" width="7.5703125" style="7" customWidth="1"/>
    <col min="1556" max="1556" width="8.85546875" style="7" customWidth="1"/>
    <col min="1557" max="1557" width="9" style="7" bestFit="1" customWidth="1"/>
    <col min="1558" max="1558" width="19.85546875" style="7" customWidth="1"/>
    <col min="1559" max="1792" width="9.140625" style="7"/>
    <col min="1793" max="1793" width="7.140625" style="7" customWidth="1"/>
    <col min="1794" max="1794" width="22.85546875" style="7" customWidth="1"/>
    <col min="1795" max="1795" width="13.42578125" style="7" customWidth="1"/>
    <col min="1796" max="1797" width="13.85546875" style="7" customWidth="1"/>
    <col min="1798" max="1809" width="7.7109375" style="7" customWidth="1"/>
    <col min="1810" max="1811" width="7.5703125" style="7" customWidth="1"/>
    <col min="1812" max="1812" width="8.85546875" style="7" customWidth="1"/>
    <col min="1813" max="1813" width="9" style="7" bestFit="1" customWidth="1"/>
    <col min="1814" max="1814" width="19.85546875" style="7" customWidth="1"/>
    <col min="1815" max="2048" width="9.140625" style="7"/>
    <col min="2049" max="2049" width="7.140625" style="7" customWidth="1"/>
    <col min="2050" max="2050" width="22.85546875" style="7" customWidth="1"/>
    <col min="2051" max="2051" width="13.42578125" style="7" customWidth="1"/>
    <col min="2052" max="2053" width="13.85546875" style="7" customWidth="1"/>
    <col min="2054" max="2065" width="7.7109375" style="7" customWidth="1"/>
    <col min="2066" max="2067" width="7.5703125" style="7" customWidth="1"/>
    <col min="2068" max="2068" width="8.85546875" style="7" customWidth="1"/>
    <col min="2069" max="2069" width="9" style="7" bestFit="1" customWidth="1"/>
    <col min="2070" max="2070" width="19.85546875" style="7" customWidth="1"/>
    <col min="2071" max="2304" width="9.140625" style="7"/>
    <col min="2305" max="2305" width="7.140625" style="7" customWidth="1"/>
    <col min="2306" max="2306" width="22.85546875" style="7" customWidth="1"/>
    <col min="2307" max="2307" width="13.42578125" style="7" customWidth="1"/>
    <col min="2308" max="2309" width="13.85546875" style="7" customWidth="1"/>
    <col min="2310" max="2321" width="7.7109375" style="7" customWidth="1"/>
    <col min="2322" max="2323" width="7.5703125" style="7" customWidth="1"/>
    <col min="2324" max="2324" width="8.85546875" style="7" customWidth="1"/>
    <col min="2325" max="2325" width="9" style="7" bestFit="1" customWidth="1"/>
    <col min="2326" max="2326" width="19.85546875" style="7" customWidth="1"/>
    <col min="2327" max="2560" width="9.140625" style="7"/>
    <col min="2561" max="2561" width="7.140625" style="7" customWidth="1"/>
    <col min="2562" max="2562" width="22.85546875" style="7" customWidth="1"/>
    <col min="2563" max="2563" width="13.42578125" style="7" customWidth="1"/>
    <col min="2564" max="2565" width="13.85546875" style="7" customWidth="1"/>
    <col min="2566" max="2577" width="7.7109375" style="7" customWidth="1"/>
    <col min="2578" max="2579" width="7.5703125" style="7" customWidth="1"/>
    <col min="2580" max="2580" width="8.85546875" style="7" customWidth="1"/>
    <col min="2581" max="2581" width="9" style="7" bestFit="1" customWidth="1"/>
    <col min="2582" max="2582" width="19.85546875" style="7" customWidth="1"/>
    <col min="2583" max="2816" width="9.140625" style="7"/>
    <col min="2817" max="2817" width="7.140625" style="7" customWidth="1"/>
    <col min="2818" max="2818" width="22.85546875" style="7" customWidth="1"/>
    <col min="2819" max="2819" width="13.42578125" style="7" customWidth="1"/>
    <col min="2820" max="2821" width="13.85546875" style="7" customWidth="1"/>
    <col min="2822" max="2833" width="7.7109375" style="7" customWidth="1"/>
    <col min="2834" max="2835" width="7.5703125" style="7" customWidth="1"/>
    <col min="2836" max="2836" width="8.85546875" style="7" customWidth="1"/>
    <col min="2837" max="2837" width="9" style="7" bestFit="1" customWidth="1"/>
    <col min="2838" max="2838" width="19.85546875" style="7" customWidth="1"/>
    <col min="2839" max="3072" width="9.140625" style="7"/>
    <col min="3073" max="3073" width="7.140625" style="7" customWidth="1"/>
    <col min="3074" max="3074" width="22.85546875" style="7" customWidth="1"/>
    <col min="3075" max="3075" width="13.42578125" style="7" customWidth="1"/>
    <col min="3076" max="3077" width="13.85546875" style="7" customWidth="1"/>
    <col min="3078" max="3089" width="7.7109375" style="7" customWidth="1"/>
    <col min="3090" max="3091" width="7.5703125" style="7" customWidth="1"/>
    <col min="3092" max="3092" width="8.85546875" style="7" customWidth="1"/>
    <col min="3093" max="3093" width="9" style="7" bestFit="1" customWidth="1"/>
    <col min="3094" max="3094" width="19.85546875" style="7" customWidth="1"/>
    <col min="3095" max="3328" width="9.140625" style="7"/>
    <col min="3329" max="3329" width="7.140625" style="7" customWidth="1"/>
    <col min="3330" max="3330" width="22.85546875" style="7" customWidth="1"/>
    <col min="3331" max="3331" width="13.42578125" style="7" customWidth="1"/>
    <col min="3332" max="3333" width="13.85546875" style="7" customWidth="1"/>
    <col min="3334" max="3345" width="7.7109375" style="7" customWidth="1"/>
    <col min="3346" max="3347" width="7.5703125" style="7" customWidth="1"/>
    <col min="3348" max="3348" width="8.85546875" style="7" customWidth="1"/>
    <col min="3349" max="3349" width="9" style="7" bestFit="1" customWidth="1"/>
    <col min="3350" max="3350" width="19.85546875" style="7" customWidth="1"/>
    <col min="3351" max="3584" width="9.140625" style="7"/>
    <col min="3585" max="3585" width="7.140625" style="7" customWidth="1"/>
    <col min="3586" max="3586" width="22.85546875" style="7" customWidth="1"/>
    <col min="3587" max="3587" width="13.42578125" style="7" customWidth="1"/>
    <col min="3588" max="3589" width="13.85546875" style="7" customWidth="1"/>
    <col min="3590" max="3601" width="7.7109375" style="7" customWidth="1"/>
    <col min="3602" max="3603" width="7.5703125" style="7" customWidth="1"/>
    <col min="3604" max="3604" width="8.85546875" style="7" customWidth="1"/>
    <col min="3605" max="3605" width="9" style="7" bestFit="1" customWidth="1"/>
    <col min="3606" max="3606" width="19.85546875" style="7" customWidth="1"/>
    <col min="3607" max="3840" width="9.140625" style="7"/>
    <col min="3841" max="3841" width="7.140625" style="7" customWidth="1"/>
    <col min="3842" max="3842" width="22.85546875" style="7" customWidth="1"/>
    <col min="3843" max="3843" width="13.42578125" style="7" customWidth="1"/>
    <col min="3844" max="3845" width="13.85546875" style="7" customWidth="1"/>
    <col min="3846" max="3857" width="7.7109375" style="7" customWidth="1"/>
    <col min="3858" max="3859" width="7.5703125" style="7" customWidth="1"/>
    <col min="3860" max="3860" width="8.85546875" style="7" customWidth="1"/>
    <col min="3861" max="3861" width="9" style="7" bestFit="1" customWidth="1"/>
    <col min="3862" max="3862" width="19.85546875" style="7" customWidth="1"/>
    <col min="3863" max="4096" width="9.140625" style="7"/>
    <col min="4097" max="4097" width="7.140625" style="7" customWidth="1"/>
    <col min="4098" max="4098" width="22.85546875" style="7" customWidth="1"/>
    <col min="4099" max="4099" width="13.42578125" style="7" customWidth="1"/>
    <col min="4100" max="4101" width="13.85546875" style="7" customWidth="1"/>
    <col min="4102" max="4113" width="7.7109375" style="7" customWidth="1"/>
    <col min="4114" max="4115" width="7.5703125" style="7" customWidth="1"/>
    <col min="4116" max="4116" width="8.85546875" style="7" customWidth="1"/>
    <col min="4117" max="4117" width="9" style="7" bestFit="1" customWidth="1"/>
    <col min="4118" max="4118" width="19.85546875" style="7" customWidth="1"/>
    <col min="4119" max="4352" width="9.140625" style="7"/>
    <col min="4353" max="4353" width="7.140625" style="7" customWidth="1"/>
    <col min="4354" max="4354" width="22.85546875" style="7" customWidth="1"/>
    <col min="4355" max="4355" width="13.42578125" style="7" customWidth="1"/>
    <col min="4356" max="4357" width="13.85546875" style="7" customWidth="1"/>
    <col min="4358" max="4369" width="7.7109375" style="7" customWidth="1"/>
    <col min="4370" max="4371" width="7.5703125" style="7" customWidth="1"/>
    <col min="4372" max="4372" width="8.85546875" style="7" customWidth="1"/>
    <col min="4373" max="4373" width="9" style="7" bestFit="1" customWidth="1"/>
    <col min="4374" max="4374" width="19.85546875" style="7" customWidth="1"/>
    <col min="4375" max="4608" width="9.140625" style="7"/>
    <col min="4609" max="4609" width="7.140625" style="7" customWidth="1"/>
    <col min="4610" max="4610" width="22.85546875" style="7" customWidth="1"/>
    <col min="4611" max="4611" width="13.42578125" style="7" customWidth="1"/>
    <col min="4612" max="4613" width="13.85546875" style="7" customWidth="1"/>
    <col min="4614" max="4625" width="7.7109375" style="7" customWidth="1"/>
    <col min="4626" max="4627" width="7.5703125" style="7" customWidth="1"/>
    <col min="4628" max="4628" width="8.85546875" style="7" customWidth="1"/>
    <col min="4629" max="4629" width="9" style="7" bestFit="1" customWidth="1"/>
    <col min="4630" max="4630" width="19.85546875" style="7" customWidth="1"/>
    <col min="4631" max="4864" width="9.140625" style="7"/>
    <col min="4865" max="4865" width="7.140625" style="7" customWidth="1"/>
    <col min="4866" max="4866" width="22.85546875" style="7" customWidth="1"/>
    <col min="4867" max="4867" width="13.42578125" style="7" customWidth="1"/>
    <col min="4868" max="4869" width="13.85546875" style="7" customWidth="1"/>
    <col min="4870" max="4881" width="7.7109375" style="7" customWidth="1"/>
    <col min="4882" max="4883" width="7.5703125" style="7" customWidth="1"/>
    <col min="4884" max="4884" width="8.85546875" style="7" customWidth="1"/>
    <col min="4885" max="4885" width="9" style="7" bestFit="1" customWidth="1"/>
    <col min="4886" max="4886" width="19.85546875" style="7" customWidth="1"/>
    <col min="4887" max="5120" width="9.140625" style="7"/>
    <col min="5121" max="5121" width="7.140625" style="7" customWidth="1"/>
    <col min="5122" max="5122" width="22.85546875" style="7" customWidth="1"/>
    <col min="5123" max="5123" width="13.42578125" style="7" customWidth="1"/>
    <col min="5124" max="5125" width="13.85546875" style="7" customWidth="1"/>
    <col min="5126" max="5137" width="7.7109375" style="7" customWidth="1"/>
    <col min="5138" max="5139" width="7.5703125" style="7" customWidth="1"/>
    <col min="5140" max="5140" width="8.85546875" style="7" customWidth="1"/>
    <col min="5141" max="5141" width="9" style="7" bestFit="1" customWidth="1"/>
    <col min="5142" max="5142" width="19.85546875" style="7" customWidth="1"/>
    <col min="5143" max="5376" width="9.140625" style="7"/>
    <col min="5377" max="5377" width="7.140625" style="7" customWidth="1"/>
    <col min="5378" max="5378" width="22.85546875" style="7" customWidth="1"/>
    <col min="5379" max="5379" width="13.42578125" style="7" customWidth="1"/>
    <col min="5380" max="5381" width="13.85546875" style="7" customWidth="1"/>
    <col min="5382" max="5393" width="7.7109375" style="7" customWidth="1"/>
    <col min="5394" max="5395" width="7.5703125" style="7" customWidth="1"/>
    <col min="5396" max="5396" width="8.85546875" style="7" customWidth="1"/>
    <col min="5397" max="5397" width="9" style="7" bestFit="1" customWidth="1"/>
    <col min="5398" max="5398" width="19.85546875" style="7" customWidth="1"/>
    <col min="5399" max="5632" width="9.140625" style="7"/>
    <col min="5633" max="5633" width="7.140625" style="7" customWidth="1"/>
    <col min="5634" max="5634" width="22.85546875" style="7" customWidth="1"/>
    <col min="5635" max="5635" width="13.42578125" style="7" customWidth="1"/>
    <col min="5636" max="5637" width="13.85546875" style="7" customWidth="1"/>
    <col min="5638" max="5649" width="7.7109375" style="7" customWidth="1"/>
    <col min="5650" max="5651" width="7.5703125" style="7" customWidth="1"/>
    <col min="5652" max="5652" width="8.85546875" style="7" customWidth="1"/>
    <col min="5653" max="5653" width="9" style="7" bestFit="1" customWidth="1"/>
    <col min="5654" max="5654" width="19.85546875" style="7" customWidth="1"/>
    <col min="5655" max="5888" width="9.140625" style="7"/>
    <col min="5889" max="5889" width="7.140625" style="7" customWidth="1"/>
    <col min="5890" max="5890" width="22.85546875" style="7" customWidth="1"/>
    <col min="5891" max="5891" width="13.42578125" style="7" customWidth="1"/>
    <col min="5892" max="5893" width="13.85546875" style="7" customWidth="1"/>
    <col min="5894" max="5905" width="7.7109375" style="7" customWidth="1"/>
    <col min="5906" max="5907" width="7.5703125" style="7" customWidth="1"/>
    <col min="5908" max="5908" width="8.85546875" style="7" customWidth="1"/>
    <col min="5909" max="5909" width="9" style="7" bestFit="1" customWidth="1"/>
    <col min="5910" max="5910" width="19.85546875" style="7" customWidth="1"/>
    <col min="5911" max="6144" width="9.140625" style="7"/>
    <col min="6145" max="6145" width="7.140625" style="7" customWidth="1"/>
    <col min="6146" max="6146" width="22.85546875" style="7" customWidth="1"/>
    <col min="6147" max="6147" width="13.42578125" style="7" customWidth="1"/>
    <col min="6148" max="6149" width="13.85546875" style="7" customWidth="1"/>
    <col min="6150" max="6161" width="7.7109375" style="7" customWidth="1"/>
    <col min="6162" max="6163" width="7.5703125" style="7" customWidth="1"/>
    <col min="6164" max="6164" width="8.85546875" style="7" customWidth="1"/>
    <col min="6165" max="6165" width="9" style="7" bestFit="1" customWidth="1"/>
    <col min="6166" max="6166" width="19.85546875" style="7" customWidth="1"/>
    <col min="6167" max="6400" width="9.140625" style="7"/>
    <col min="6401" max="6401" width="7.140625" style="7" customWidth="1"/>
    <col min="6402" max="6402" width="22.85546875" style="7" customWidth="1"/>
    <col min="6403" max="6403" width="13.42578125" style="7" customWidth="1"/>
    <col min="6404" max="6405" width="13.85546875" style="7" customWidth="1"/>
    <col min="6406" max="6417" width="7.7109375" style="7" customWidth="1"/>
    <col min="6418" max="6419" width="7.5703125" style="7" customWidth="1"/>
    <col min="6420" max="6420" width="8.85546875" style="7" customWidth="1"/>
    <col min="6421" max="6421" width="9" style="7" bestFit="1" customWidth="1"/>
    <col min="6422" max="6422" width="19.85546875" style="7" customWidth="1"/>
    <col min="6423" max="6656" width="9.140625" style="7"/>
    <col min="6657" max="6657" width="7.140625" style="7" customWidth="1"/>
    <col min="6658" max="6658" width="22.85546875" style="7" customWidth="1"/>
    <col min="6659" max="6659" width="13.42578125" style="7" customWidth="1"/>
    <col min="6660" max="6661" width="13.85546875" style="7" customWidth="1"/>
    <col min="6662" max="6673" width="7.7109375" style="7" customWidth="1"/>
    <col min="6674" max="6675" width="7.5703125" style="7" customWidth="1"/>
    <col min="6676" max="6676" width="8.85546875" style="7" customWidth="1"/>
    <col min="6677" max="6677" width="9" style="7" bestFit="1" customWidth="1"/>
    <col min="6678" max="6678" width="19.85546875" style="7" customWidth="1"/>
    <col min="6679" max="6912" width="9.140625" style="7"/>
    <col min="6913" max="6913" width="7.140625" style="7" customWidth="1"/>
    <col min="6914" max="6914" width="22.85546875" style="7" customWidth="1"/>
    <col min="6915" max="6915" width="13.42578125" style="7" customWidth="1"/>
    <col min="6916" max="6917" width="13.85546875" style="7" customWidth="1"/>
    <col min="6918" max="6929" width="7.7109375" style="7" customWidth="1"/>
    <col min="6930" max="6931" width="7.5703125" style="7" customWidth="1"/>
    <col min="6932" max="6932" width="8.85546875" style="7" customWidth="1"/>
    <col min="6933" max="6933" width="9" style="7" bestFit="1" customWidth="1"/>
    <col min="6934" max="6934" width="19.85546875" style="7" customWidth="1"/>
    <col min="6935" max="7168" width="9.140625" style="7"/>
    <col min="7169" max="7169" width="7.140625" style="7" customWidth="1"/>
    <col min="7170" max="7170" width="22.85546875" style="7" customWidth="1"/>
    <col min="7171" max="7171" width="13.42578125" style="7" customWidth="1"/>
    <col min="7172" max="7173" width="13.85546875" style="7" customWidth="1"/>
    <col min="7174" max="7185" width="7.7109375" style="7" customWidth="1"/>
    <col min="7186" max="7187" width="7.5703125" style="7" customWidth="1"/>
    <col min="7188" max="7188" width="8.85546875" style="7" customWidth="1"/>
    <col min="7189" max="7189" width="9" style="7" bestFit="1" customWidth="1"/>
    <col min="7190" max="7190" width="19.85546875" style="7" customWidth="1"/>
    <col min="7191" max="7424" width="9.140625" style="7"/>
    <col min="7425" max="7425" width="7.140625" style="7" customWidth="1"/>
    <col min="7426" max="7426" width="22.85546875" style="7" customWidth="1"/>
    <col min="7427" max="7427" width="13.42578125" style="7" customWidth="1"/>
    <col min="7428" max="7429" width="13.85546875" style="7" customWidth="1"/>
    <col min="7430" max="7441" width="7.7109375" style="7" customWidth="1"/>
    <col min="7442" max="7443" width="7.5703125" style="7" customWidth="1"/>
    <col min="7444" max="7444" width="8.85546875" style="7" customWidth="1"/>
    <col min="7445" max="7445" width="9" style="7" bestFit="1" customWidth="1"/>
    <col min="7446" max="7446" width="19.85546875" style="7" customWidth="1"/>
    <col min="7447" max="7680" width="9.140625" style="7"/>
    <col min="7681" max="7681" width="7.140625" style="7" customWidth="1"/>
    <col min="7682" max="7682" width="22.85546875" style="7" customWidth="1"/>
    <col min="7683" max="7683" width="13.42578125" style="7" customWidth="1"/>
    <col min="7684" max="7685" width="13.85546875" style="7" customWidth="1"/>
    <col min="7686" max="7697" width="7.7109375" style="7" customWidth="1"/>
    <col min="7698" max="7699" width="7.5703125" style="7" customWidth="1"/>
    <col min="7700" max="7700" width="8.85546875" style="7" customWidth="1"/>
    <col min="7701" max="7701" width="9" style="7" bestFit="1" customWidth="1"/>
    <col min="7702" max="7702" width="19.85546875" style="7" customWidth="1"/>
    <col min="7703" max="7936" width="9.140625" style="7"/>
    <col min="7937" max="7937" width="7.140625" style="7" customWidth="1"/>
    <col min="7938" max="7938" width="22.85546875" style="7" customWidth="1"/>
    <col min="7939" max="7939" width="13.42578125" style="7" customWidth="1"/>
    <col min="7940" max="7941" width="13.85546875" style="7" customWidth="1"/>
    <col min="7942" max="7953" width="7.7109375" style="7" customWidth="1"/>
    <col min="7954" max="7955" width="7.5703125" style="7" customWidth="1"/>
    <col min="7956" max="7956" width="8.85546875" style="7" customWidth="1"/>
    <col min="7957" max="7957" width="9" style="7" bestFit="1" customWidth="1"/>
    <col min="7958" max="7958" width="19.85546875" style="7" customWidth="1"/>
    <col min="7959" max="8192" width="9.140625" style="7"/>
    <col min="8193" max="8193" width="7.140625" style="7" customWidth="1"/>
    <col min="8194" max="8194" width="22.85546875" style="7" customWidth="1"/>
    <col min="8195" max="8195" width="13.42578125" style="7" customWidth="1"/>
    <col min="8196" max="8197" width="13.85546875" style="7" customWidth="1"/>
    <col min="8198" max="8209" width="7.7109375" style="7" customWidth="1"/>
    <col min="8210" max="8211" width="7.5703125" style="7" customWidth="1"/>
    <col min="8212" max="8212" width="8.85546875" style="7" customWidth="1"/>
    <col min="8213" max="8213" width="9" style="7" bestFit="1" customWidth="1"/>
    <col min="8214" max="8214" width="19.85546875" style="7" customWidth="1"/>
    <col min="8215" max="8448" width="9.140625" style="7"/>
    <col min="8449" max="8449" width="7.140625" style="7" customWidth="1"/>
    <col min="8450" max="8450" width="22.85546875" style="7" customWidth="1"/>
    <col min="8451" max="8451" width="13.42578125" style="7" customWidth="1"/>
    <col min="8452" max="8453" width="13.85546875" style="7" customWidth="1"/>
    <col min="8454" max="8465" width="7.7109375" style="7" customWidth="1"/>
    <col min="8466" max="8467" width="7.5703125" style="7" customWidth="1"/>
    <col min="8468" max="8468" width="8.85546875" style="7" customWidth="1"/>
    <col min="8469" max="8469" width="9" style="7" bestFit="1" customWidth="1"/>
    <col min="8470" max="8470" width="19.85546875" style="7" customWidth="1"/>
    <col min="8471" max="8704" width="9.140625" style="7"/>
    <col min="8705" max="8705" width="7.140625" style="7" customWidth="1"/>
    <col min="8706" max="8706" width="22.85546875" style="7" customWidth="1"/>
    <col min="8707" max="8707" width="13.42578125" style="7" customWidth="1"/>
    <col min="8708" max="8709" width="13.85546875" style="7" customWidth="1"/>
    <col min="8710" max="8721" width="7.7109375" style="7" customWidth="1"/>
    <col min="8722" max="8723" width="7.5703125" style="7" customWidth="1"/>
    <col min="8724" max="8724" width="8.85546875" style="7" customWidth="1"/>
    <col min="8725" max="8725" width="9" style="7" bestFit="1" customWidth="1"/>
    <col min="8726" max="8726" width="19.85546875" style="7" customWidth="1"/>
    <col min="8727" max="8960" width="9.140625" style="7"/>
    <col min="8961" max="8961" width="7.140625" style="7" customWidth="1"/>
    <col min="8962" max="8962" width="22.85546875" style="7" customWidth="1"/>
    <col min="8963" max="8963" width="13.42578125" style="7" customWidth="1"/>
    <col min="8964" max="8965" width="13.85546875" style="7" customWidth="1"/>
    <col min="8966" max="8977" width="7.7109375" style="7" customWidth="1"/>
    <col min="8978" max="8979" width="7.5703125" style="7" customWidth="1"/>
    <col min="8980" max="8980" width="8.85546875" style="7" customWidth="1"/>
    <col min="8981" max="8981" width="9" style="7" bestFit="1" customWidth="1"/>
    <col min="8982" max="8982" width="19.85546875" style="7" customWidth="1"/>
    <col min="8983" max="9216" width="9.140625" style="7"/>
    <col min="9217" max="9217" width="7.140625" style="7" customWidth="1"/>
    <col min="9218" max="9218" width="22.85546875" style="7" customWidth="1"/>
    <col min="9219" max="9219" width="13.42578125" style="7" customWidth="1"/>
    <col min="9220" max="9221" width="13.85546875" style="7" customWidth="1"/>
    <col min="9222" max="9233" width="7.7109375" style="7" customWidth="1"/>
    <col min="9234" max="9235" width="7.5703125" style="7" customWidth="1"/>
    <col min="9236" max="9236" width="8.85546875" style="7" customWidth="1"/>
    <col min="9237" max="9237" width="9" style="7" bestFit="1" customWidth="1"/>
    <col min="9238" max="9238" width="19.85546875" style="7" customWidth="1"/>
    <col min="9239" max="9472" width="9.140625" style="7"/>
    <col min="9473" max="9473" width="7.140625" style="7" customWidth="1"/>
    <col min="9474" max="9474" width="22.85546875" style="7" customWidth="1"/>
    <col min="9475" max="9475" width="13.42578125" style="7" customWidth="1"/>
    <col min="9476" max="9477" width="13.85546875" style="7" customWidth="1"/>
    <col min="9478" max="9489" width="7.7109375" style="7" customWidth="1"/>
    <col min="9490" max="9491" width="7.5703125" style="7" customWidth="1"/>
    <col min="9492" max="9492" width="8.85546875" style="7" customWidth="1"/>
    <col min="9493" max="9493" width="9" style="7" bestFit="1" customWidth="1"/>
    <col min="9494" max="9494" width="19.85546875" style="7" customWidth="1"/>
    <col min="9495" max="9728" width="9.140625" style="7"/>
    <col min="9729" max="9729" width="7.140625" style="7" customWidth="1"/>
    <col min="9730" max="9730" width="22.85546875" style="7" customWidth="1"/>
    <col min="9731" max="9731" width="13.42578125" style="7" customWidth="1"/>
    <col min="9732" max="9733" width="13.85546875" style="7" customWidth="1"/>
    <col min="9734" max="9745" width="7.7109375" style="7" customWidth="1"/>
    <col min="9746" max="9747" width="7.5703125" style="7" customWidth="1"/>
    <col min="9748" max="9748" width="8.85546875" style="7" customWidth="1"/>
    <col min="9749" max="9749" width="9" style="7" bestFit="1" customWidth="1"/>
    <col min="9750" max="9750" width="19.85546875" style="7" customWidth="1"/>
    <col min="9751" max="9984" width="9.140625" style="7"/>
    <col min="9985" max="9985" width="7.140625" style="7" customWidth="1"/>
    <col min="9986" max="9986" width="22.85546875" style="7" customWidth="1"/>
    <col min="9987" max="9987" width="13.42578125" style="7" customWidth="1"/>
    <col min="9988" max="9989" width="13.85546875" style="7" customWidth="1"/>
    <col min="9990" max="10001" width="7.7109375" style="7" customWidth="1"/>
    <col min="10002" max="10003" width="7.5703125" style="7" customWidth="1"/>
    <col min="10004" max="10004" width="8.85546875" style="7" customWidth="1"/>
    <col min="10005" max="10005" width="9" style="7" bestFit="1" customWidth="1"/>
    <col min="10006" max="10006" width="19.85546875" style="7" customWidth="1"/>
    <col min="10007" max="10240" width="9.140625" style="7"/>
    <col min="10241" max="10241" width="7.140625" style="7" customWidth="1"/>
    <col min="10242" max="10242" width="22.85546875" style="7" customWidth="1"/>
    <col min="10243" max="10243" width="13.42578125" style="7" customWidth="1"/>
    <col min="10244" max="10245" width="13.85546875" style="7" customWidth="1"/>
    <col min="10246" max="10257" width="7.7109375" style="7" customWidth="1"/>
    <col min="10258" max="10259" width="7.5703125" style="7" customWidth="1"/>
    <col min="10260" max="10260" width="8.85546875" style="7" customWidth="1"/>
    <col min="10261" max="10261" width="9" style="7" bestFit="1" customWidth="1"/>
    <col min="10262" max="10262" width="19.85546875" style="7" customWidth="1"/>
    <col min="10263" max="10496" width="9.140625" style="7"/>
    <col min="10497" max="10497" width="7.140625" style="7" customWidth="1"/>
    <col min="10498" max="10498" width="22.85546875" style="7" customWidth="1"/>
    <col min="10499" max="10499" width="13.42578125" style="7" customWidth="1"/>
    <col min="10500" max="10501" width="13.85546875" style="7" customWidth="1"/>
    <col min="10502" max="10513" width="7.7109375" style="7" customWidth="1"/>
    <col min="10514" max="10515" width="7.5703125" style="7" customWidth="1"/>
    <col min="10516" max="10516" width="8.85546875" style="7" customWidth="1"/>
    <col min="10517" max="10517" width="9" style="7" bestFit="1" customWidth="1"/>
    <col min="10518" max="10518" width="19.85546875" style="7" customWidth="1"/>
    <col min="10519" max="10752" width="9.140625" style="7"/>
    <col min="10753" max="10753" width="7.140625" style="7" customWidth="1"/>
    <col min="10754" max="10754" width="22.85546875" style="7" customWidth="1"/>
    <col min="10755" max="10755" width="13.42578125" style="7" customWidth="1"/>
    <col min="10756" max="10757" width="13.85546875" style="7" customWidth="1"/>
    <col min="10758" max="10769" width="7.7109375" style="7" customWidth="1"/>
    <col min="10770" max="10771" width="7.5703125" style="7" customWidth="1"/>
    <col min="10772" max="10772" width="8.85546875" style="7" customWidth="1"/>
    <col min="10773" max="10773" width="9" style="7" bestFit="1" customWidth="1"/>
    <col min="10774" max="10774" width="19.85546875" style="7" customWidth="1"/>
    <col min="10775" max="11008" width="9.140625" style="7"/>
    <col min="11009" max="11009" width="7.140625" style="7" customWidth="1"/>
    <col min="11010" max="11010" width="22.85546875" style="7" customWidth="1"/>
    <col min="11011" max="11011" width="13.42578125" style="7" customWidth="1"/>
    <col min="11012" max="11013" width="13.85546875" style="7" customWidth="1"/>
    <col min="11014" max="11025" width="7.7109375" style="7" customWidth="1"/>
    <col min="11026" max="11027" width="7.5703125" style="7" customWidth="1"/>
    <col min="11028" max="11028" width="8.85546875" style="7" customWidth="1"/>
    <col min="11029" max="11029" width="9" style="7" bestFit="1" customWidth="1"/>
    <col min="11030" max="11030" width="19.85546875" style="7" customWidth="1"/>
    <col min="11031" max="11264" width="9.140625" style="7"/>
    <col min="11265" max="11265" width="7.140625" style="7" customWidth="1"/>
    <col min="11266" max="11266" width="22.85546875" style="7" customWidth="1"/>
    <col min="11267" max="11267" width="13.42578125" style="7" customWidth="1"/>
    <col min="11268" max="11269" width="13.85546875" style="7" customWidth="1"/>
    <col min="11270" max="11281" width="7.7109375" style="7" customWidth="1"/>
    <col min="11282" max="11283" width="7.5703125" style="7" customWidth="1"/>
    <col min="11284" max="11284" width="8.85546875" style="7" customWidth="1"/>
    <col min="11285" max="11285" width="9" style="7" bestFit="1" customWidth="1"/>
    <col min="11286" max="11286" width="19.85546875" style="7" customWidth="1"/>
    <col min="11287" max="11520" width="9.140625" style="7"/>
    <col min="11521" max="11521" width="7.140625" style="7" customWidth="1"/>
    <col min="11522" max="11522" width="22.85546875" style="7" customWidth="1"/>
    <col min="11523" max="11523" width="13.42578125" style="7" customWidth="1"/>
    <col min="11524" max="11525" width="13.85546875" style="7" customWidth="1"/>
    <col min="11526" max="11537" width="7.7109375" style="7" customWidth="1"/>
    <col min="11538" max="11539" width="7.5703125" style="7" customWidth="1"/>
    <col min="11540" max="11540" width="8.85546875" style="7" customWidth="1"/>
    <col min="11541" max="11541" width="9" style="7" bestFit="1" customWidth="1"/>
    <col min="11542" max="11542" width="19.85546875" style="7" customWidth="1"/>
    <col min="11543" max="11776" width="9.140625" style="7"/>
    <col min="11777" max="11777" width="7.140625" style="7" customWidth="1"/>
    <col min="11778" max="11778" width="22.85546875" style="7" customWidth="1"/>
    <col min="11779" max="11779" width="13.42578125" style="7" customWidth="1"/>
    <col min="11780" max="11781" width="13.85546875" style="7" customWidth="1"/>
    <col min="11782" max="11793" width="7.7109375" style="7" customWidth="1"/>
    <col min="11794" max="11795" width="7.5703125" style="7" customWidth="1"/>
    <col min="11796" max="11796" width="8.85546875" style="7" customWidth="1"/>
    <col min="11797" max="11797" width="9" style="7" bestFit="1" customWidth="1"/>
    <col min="11798" max="11798" width="19.85546875" style="7" customWidth="1"/>
    <col min="11799" max="12032" width="9.140625" style="7"/>
    <col min="12033" max="12033" width="7.140625" style="7" customWidth="1"/>
    <col min="12034" max="12034" width="22.85546875" style="7" customWidth="1"/>
    <col min="12035" max="12035" width="13.42578125" style="7" customWidth="1"/>
    <col min="12036" max="12037" width="13.85546875" style="7" customWidth="1"/>
    <col min="12038" max="12049" width="7.7109375" style="7" customWidth="1"/>
    <col min="12050" max="12051" width="7.5703125" style="7" customWidth="1"/>
    <col min="12052" max="12052" width="8.85546875" style="7" customWidth="1"/>
    <col min="12053" max="12053" width="9" style="7" bestFit="1" customWidth="1"/>
    <col min="12054" max="12054" width="19.85546875" style="7" customWidth="1"/>
    <col min="12055" max="12288" width="9.140625" style="7"/>
    <col min="12289" max="12289" width="7.140625" style="7" customWidth="1"/>
    <col min="12290" max="12290" width="22.85546875" style="7" customWidth="1"/>
    <col min="12291" max="12291" width="13.42578125" style="7" customWidth="1"/>
    <col min="12292" max="12293" width="13.85546875" style="7" customWidth="1"/>
    <col min="12294" max="12305" width="7.7109375" style="7" customWidth="1"/>
    <col min="12306" max="12307" width="7.5703125" style="7" customWidth="1"/>
    <col min="12308" max="12308" width="8.85546875" style="7" customWidth="1"/>
    <col min="12309" max="12309" width="9" style="7" bestFit="1" customWidth="1"/>
    <col min="12310" max="12310" width="19.85546875" style="7" customWidth="1"/>
    <col min="12311" max="12544" width="9.140625" style="7"/>
    <col min="12545" max="12545" width="7.140625" style="7" customWidth="1"/>
    <col min="12546" max="12546" width="22.85546875" style="7" customWidth="1"/>
    <col min="12547" max="12547" width="13.42578125" style="7" customWidth="1"/>
    <col min="12548" max="12549" width="13.85546875" style="7" customWidth="1"/>
    <col min="12550" max="12561" width="7.7109375" style="7" customWidth="1"/>
    <col min="12562" max="12563" width="7.5703125" style="7" customWidth="1"/>
    <col min="12564" max="12564" width="8.85546875" style="7" customWidth="1"/>
    <col min="12565" max="12565" width="9" style="7" bestFit="1" customWidth="1"/>
    <col min="12566" max="12566" width="19.85546875" style="7" customWidth="1"/>
    <col min="12567" max="12800" width="9.140625" style="7"/>
    <col min="12801" max="12801" width="7.140625" style="7" customWidth="1"/>
    <col min="12802" max="12802" width="22.85546875" style="7" customWidth="1"/>
    <col min="12803" max="12803" width="13.42578125" style="7" customWidth="1"/>
    <col min="12804" max="12805" width="13.85546875" style="7" customWidth="1"/>
    <col min="12806" max="12817" width="7.7109375" style="7" customWidth="1"/>
    <col min="12818" max="12819" width="7.5703125" style="7" customWidth="1"/>
    <col min="12820" max="12820" width="8.85546875" style="7" customWidth="1"/>
    <col min="12821" max="12821" width="9" style="7" bestFit="1" customWidth="1"/>
    <col min="12822" max="12822" width="19.85546875" style="7" customWidth="1"/>
    <col min="12823" max="13056" width="9.140625" style="7"/>
    <col min="13057" max="13057" width="7.140625" style="7" customWidth="1"/>
    <col min="13058" max="13058" width="22.85546875" style="7" customWidth="1"/>
    <col min="13059" max="13059" width="13.42578125" style="7" customWidth="1"/>
    <col min="13060" max="13061" width="13.85546875" style="7" customWidth="1"/>
    <col min="13062" max="13073" width="7.7109375" style="7" customWidth="1"/>
    <col min="13074" max="13075" width="7.5703125" style="7" customWidth="1"/>
    <col min="13076" max="13076" width="8.85546875" style="7" customWidth="1"/>
    <col min="13077" max="13077" width="9" style="7" bestFit="1" customWidth="1"/>
    <col min="13078" max="13078" width="19.85546875" style="7" customWidth="1"/>
    <col min="13079" max="13312" width="9.140625" style="7"/>
    <col min="13313" max="13313" width="7.140625" style="7" customWidth="1"/>
    <col min="13314" max="13314" width="22.85546875" style="7" customWidth="1"/>
    <col min="13315" max="13315" width="13.42578125" style="7" customWidth="1"/>
    <col min="13316" max="13317" width="13.85546875" style="7" customWidth="1"/>
    <col min="13318" max="13329" width="7.7109375" style="7" customWidth="1"/>
    <col min="13330" max="13331" width="7.5703125" style="7" customWidth="1"/>
    <col min="13332" max="13332" width="8.85546875" style="7" customWidth="1"/>
    <col min="13333" max="13333" width="9" style="7" bestFit="1" customWidth="1"/>
    <col min="13334" max="13334" width="19.85546875" style="7" customWidth="1"/>
    <col min="13335" max="13568" width="9.140625" style="7"/>
    <col min="13569" max="13569" width="7.140625" style="7" customWidth="1"/>
    <col min="13570" max="13570" width="22.85546875" style="7" customWidth="1"/>
    <col min="13571" max="13571" width="13.42578125" style="7" customWidth="1"/>
    <col min="13572" max="13573" width="13.85546875" style="7" customWidth="1"/>
    <col min="13574" max="13585" width="7.7109375" style="7" customWidth="1"/>
    <col min="13586" max="13587" width="7.5703125" style="7" customWidth="1"/>
    <col min="13588" max="13588" width="8.85546875" style="7" customWidth="1"/>
    <col min="13589" max="13589" width="9" style="7" bestFit="1" customWidth="1"/>
    <col min="13590" max="13590" width="19.85546875" style="7" customWidth="1"/>
    <col min="13591" max="13824" width="9.140625" style="7"/>
    <col min="13825" max="13825" width="7.140625" style="7" customWidth="1"/>
    <col min="13826" max="13826" width="22.85546875" style="7" customWidth="1"/>
    <col min="13827" max="13827" width="13.42578125" style="7" customWidth="1"/>
    <col min="13828" max="13829" width="13.85546875" style="7" customWidth="1"/>
    <col min="13830" max="13841" width="7.7109375" style="7" customWidth="1"/>
    <col min="13842" max="13843" width="7.5703125" style="7" customWidth="1"/>
    <col min="13844" max="13844" width="8.85546875" style="7" customWidth="1"/>
    <col min="13845" max="13845" width="9" style="7" bestFit="1" customWidth="1"/>
    <col min="13846" max="13846" width="19.85546875" style="7" customWidth="1"/>
    <col min="13847" max="14080" width="9.140625" style="7"/>
    <col min="14081" max="14081" width="7.140625" style="7" customWidth="1"/>
    <col min="14082" max="14082" width="22.85546875" style="7" customWidth="1"/>
    <col min="14083" max="14083" width="13.42578125" style="7" customWidth="1"/>
    <col min="14084" max="14085" width="13.85546875" style="7" customWidth="1"/>
    <col min="14086" max="14097" width="7.7109375" style="7" customWidth="1"/>
    <col min="14098" max="14099" width="7.5703125" style="7" customWidth="1"/>
    <col min="14100" max="14100" width="8.85546875" style="7" customWidth="1"/>
    <col min="14101" max="14101" width="9" style="7" bestFit="1" customWidth="1"/>
    <col min="14102" max="14102" width="19.85546875" style="7" customWidth="1"/>
    <col min="14103" max="14336" width="9.140625" style="7"/>
    <col min="14337" max="14337" width="7.140625" style="7" customWidth="1"/>
    <col min="14338" max="14338" width="22.85546875" style="7" customWidth="1"/>
    <col min="14339" max="14339" width="13.42578125" style="7" customWidth="1"/>
    <col min="14340" max="14341" width="13.85546875" style="7" customWidth="1"/>
    <col min="14342" max="14353" width="7.7109375" style="7" customWidth="1"/>
    <col min="14354" max="14355" width="7.5703125" style="7" customWidth="1"/>
    <col min="14356" max="14356" width="8.85546875" style="7" customWidth="1"/>
    <col min="14357" max="14357" width="9" style="7" bestFit="1" customWidth="1"/>
    <col min="14358" max="14358" width="19.85546875" style="7" customWidth="1"/>
    <col min="14359" max="14592" width="9.140625" style="7"/>
    <col min="14593" max="14593" width="7.140625" style="7" customWidth="1"/>
    <col min="14594" max="14594" width="22.85546875" style="7" customWidth="1"/>
    <col min="14595" max="14595" width="13.42578125" style="7" customWidth="1"/>
    <col min="14596" max="14597" width="13.85546875" style="7" customWidth="1"/>
    <col min="14598" max="14609" width="7.7109375" style="7" customWidth="1"/>
    <col min="14610" max="14611" width="7.5703125" style="7" customWidth="1"/>
    <col min="14612" max="14612" width="8.85546875" style="7" customWidth="1"/>
    <col min="14613" max="14613" width="9" style="7" bestFit="1" customWidth="1"/>
    <col min="14614" max="14614" width="19.85546875" style="7" customWidth="1"/>
    <col min="14615" max="14848" width="9.140625" style="7"/>
    <col min="14849" max="14849" width="7.140625" style="7" customWidth="1"/>
    <col min="14850" max="14850" width="22.85546875" style="7" customWidth="1"/>
    <col min="14851" max="14851" width="13.42578125" style="7" customWidth="1"/>
    <col min="14852" max="14853" width="13.85546875" style="7" customWidth="1"/>
    <col min="14854" max="14865" width="7.7109375" style="7" customWidth="1"/>
    <col min="14866" max="14867" width="7.5703125" style="7" customWidth="1"/>
    <col min="14868" max="14868" width="8.85546875" style="7" customWidth="1"/>
    <col min="14869" max="14869" width="9" style="7" bestFit="1" customWidth="1"/>
    <col min="14870" max="14870" width="19.85546875" style="7" customWidth="1"/>
    <col min="14871" max="15104" width="9.140625" style="7"/>
    <col min="15105" max="15105" width="7.140625" style="7" customWidth="1"/>
    <col min="15106" max="15106" width="22.85546875" style="7" customWidth="1"/>
    <col min="15107" max="15107" width="13.42578125" style="7" customWidth="1"/>
    <col min="15108" max="15109" width="13.85546875" style="7" customWidth="1"/>
    <col min="15110" max="15121" width="7.7109375" style="7" customWidth="1"/>
    <col min="15122" max="15123" width="7.5703125" style="7" customWidth="1"/>
    <col min="15124" max="15124" width="8.85546875" style="7" customWidth="1"/>
    <col min="15125" max="15125" width="9" style="7" bestFit="1" customWidth="1"/>
    <col min="15126" max="15126" width="19.85546875" style="7" customWidth="1"/>
    <col min="15127" max="15360" width="9.140625" style="7"/>
    <col min="15361" max="15361" width="7.140625" style="7" customWidth="1"/>
    <col min="15362" max="15362" width="22.85546875" style="7" customWidth="1"/>
    <col min="15363" max="15363" width="13.42578125" style="7" customWidth="1"/>
    <col min="15364" max="15365" width="13.85546875" style="7" customWidth="1"/>
    <col min="15366" max="15377" width="7.7109375" style="7" customWidth="1"/>
    <col min="15378" max="15379" width="7.5703125" style="7" customWidth="1"/>
    <col min="15380" max="15380" width="8.85546875" style="7" customWidth="1"/>
    <col min="15381" max="15381" width="9" style="7" bestFit="1" customWidth="1"/>
    <col min="15382" max="15382" width="19.85546875" style="7" customWidth="1"/>
    <col min="15383" max="15616" width="9.140625" style="7"/>
    <col min="15617" max="15617" width="7.140625" style="7" customWidth="1"/>
    <col min="15618" max="15618" width="22.85546875" style="7" customWidth="1"/>
    <col min="15619" max="15619" width="13.42578125" style="7" customWidth="1"/>
    <col min="15620" max="15621" width="13.85546875" style="7" customWidth="1"/>
    <col min="15622" max="15633" width="7.7109375" style="7" customWidth="1"/>
    <col min="15634" max="15635" width="7.5703125" style="7" customWidth="1"/>
    <col min="15636" max="15636" width="8.85546875" style="7" customWidth="1"/>
    <col min="15637" max="15637" width="9" style="7" bestFit="1" customWidth="1"/>
    <col min="15638" max="15638" width="19.85546875" style="7" customWidth="1"/>
    <col min="15639" max="15872" width="9.140625" style="7"/>
    <col min="15873" max="15873" width="7.140625" style="7" customWidth="1"/>
    <col min="15874" max="15874" width="22.85546875" style="7" customWidth="1"/>
    <col min="15875" max="15875" width="13.42578125" style="7" customWidth="1"/>
    <col min="15876" max="15877" width="13.85546875" style="7" customWidth="1"/>
    <col min="15878" max="15889" width="7.7109375" style="7" customWidth="1"/>
    <col min="15890" max="15891" width="7.5703125" style="7" customWidth="1"/>
    <col min="15892" max="15892" width="8.85546875" style="7" customWidth="1"/>
    <col min="15893" max="15893" width="9" style="7" bestFit="1" customWidth="1"/>
    <col min="15894" max="15894" width="19.85546875" style="7" customWidth="1"/>
    <col min="15895" max="16128" width="9.140625" style="7"/>
    <col min="16129" max="16129" width="7.140625" style="7" customWidth="1"/>
    <col min="16130" max="16130" width="22.85546875" style="7" customWidth="1"/>
    <col min="16131" max="16131" width="13.42578125" style="7" customWidth="1"/>
    <col min="16132" max="16133" width="13.85546875" style="7" customWidth="1"/>
    <col min="16134" max="16145" width="7.7109375" style="7" customWidth="1"/>
    <col min="16146" max="16147" width="7.5703125" style="7" customWidth="1"/>
    <col min="16148" max="16148" width="8.85546875" style="7" customWidth="1"/>
    <col min="16149" max="16149" width="9" style="7" bestFit="1" customWidth="1"/>
    <col min="16150" max="16150" width="19.85546875" style="7" customWidth="1"/>
    <col min="16151" max="16384" width="9.140625" style="7"/>
  </cols>
  <sheetData>
    <row r="1" spans="1:23" s="1" customFormat="1" ht="12" x14ac:dyDescent="0.2">
      <c r="U1" s="2"/>
      <c r="V1" s="3" t="s">
        <v>0</v>
      </c>
      <c r="W1" s="4"/>
    </row>
    <row r="2" spans="1:23" s="1" customFormat="1" ht="24" customHeight="1" x14ac:dyDescent="0.2">
      <c r="T2" s="54" t="s">
        <v>1</v>
      </c>
      <c r="U2" s="55"/>
      <c r="V2" s="54"/>
      <c r="W2" s="4"/>
    </row>
    <row r="3" spans="1:23" s="1" customFormat="1" ht="12" x14ac:dyDescent="0.2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7"/>
      <c r="V3" s="56"/>
      <c r="W3" s="4"/>
    </row>
    <row r="4" spans="1:23" s="1" customFormat="1" ht="12" x14ac:dyDescent="0.2">
      <c r="G4" s="3" t="s">
        <v>3</v>
      </c>
      <c r="H4" s="5" t="s">
        <v>131</v>
      </c>
      <c r="I4" s="6" t="s">
        <v>4</v>
      </c>
      <c r="J4" s="5" t="s">
        <v>10</v>
      </c>
      <c r="K4" s="1" t="s">
        <v>5</v>
      </c>
      <c r="U4" s="2"/>
      <c r="W4" s="4"/>
    </row>
    <row r="5" spans="1:23" ht="11.25" customHeight="1" x14ac:dyDescent="0.25"/>
    <row r="6" spans="1:23" s="1" customFormat="1" ht="12" x14ac:dyDescent="0.2">
      <c r="F6" s="3" t="s">
        <v>6</v>
      </c>
      <c r="G6" s="58" t="s">
        <v>7</v>
      </c>
      <c r="H6" s="58"/>
      <c r="I6" s="58"/>
      <c r="J6" s="58"/>
      <c r="K6" s="58"/>
      <c r="L6" s="58"/>
      <c r="M6" s="58"/>
      <c r="N6" s="58"/>
      <c r="O6" s="58"/>
      <c r="P6" s="58"/>
      <c r="Q6" s="10"/>
      <c r="U6" s="2"/>
      <c r="W6" s="4"/>
    </row>
    <row r="7" spans="1:23" s="11" customFormat="1" ht="12.75" customHeight="1" x14ac:dyDescent="0.2">
      <c r="G7" s="52" t="s">
        <v>8</v>
      </c>
      <c r="H7" s="52"/>
      <c r="I7" s="52"/>
      <c r="J7" s="52"/>
      <c r="K7" s="52"/>
      <c r="L7" s="52"/>
      <c r="M7" s="52"/>
      <c r="N7" s="52"/>
      <c r="O7" s="52"/>
      <c r="P7" s="52"/>
      <c r="Q7" s="12"/>
      <c r="U7" s="13"/>
      <c r="W7" s="14"/>
    </row>
    <row r="8" spans="1:23" ht="11.25" customHeight="1" x14ac:dyDescent="0.25"/>
    <row r="9" spans="1:23" s="1" customFormat="1" ht="12" x14ac:dyDescent="0.2">
      <c r="I9" s="3" t="s">
        <v>9</v>
      </c>
      <c r="J9" s="5" t="s">
        <v>132</v>
      </c>
      <c r="K9" s="1" t="s">
        <v>11</v>
      </c>
      <c r="U9" s="2"/>
      <c r="W9" s="4"/>
    </row>
    <row r="10" spans="1:23" ht="11.25" customHeight="1" x14ac:dyDescent="0.25"/>
    <row r="11" spans="1:23" s="1" customFormat="1" ht="32.25" customHeight="1" x14ac:dyDescent="0.2">
      <c r="G11" s="3" t="s">
        <v>12</v>
      </c>
      <c r="H11" s="59" t="s">
        <v>130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60"/>
      <c r="V11" s="59"/>
      <c r="W11" s="4"/>
    </row>
    <row r="12" spans="1:23" s="11" customFormat="1" ht="12.75" customHeight="1" x14ac:dyDescent="0.2">
      <c r="H12" s="52" t="s">
        <v>13</v>
      </c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3"/>
      <c r="V12" s="52"/>
      <c r="W12" s="14"/>
    </row>
    <row r="13" spans="1:23" ht="11.25" customHeight="1" x14ac:dyDescent="0.25"/>
    <row r="14" spans="1:23" s="11" customFormat="1" ht="69" customHeight="1" x14ac:dyDescent="0.2">
      <c r="A14" s="43" t="s">
        <v>14</v>
      </c>
      <c r="B14" s="43" t="s">
        <v>15</v>
      </c>
      <c r="C14" s="43" t="s">
        <v>16</v>
      </c>
      <c r="D14" s="43" t="s">
        <v>17</v>
      </c>
      <c r="E14" s="43" t="s">
        <v>128</v>
      </c>
      <c r="F14" s="40" t="s">
        <v>129</v>
      </c>
      <c r="G14" s="42"/>
      <c r="H14" s="40" t="s">
        <v>127</v>
      </c>
      <c r="I14" s="41"/>
      <c r="J14" s="41"/>
      <c r="K14" s="41"/>
      <c r="L14" s="41"/>
      <c r="M14" s="41"/>
      <c r="N14" s="41"/>
      <c r="O14" s="41"/>
      <c r="P14" s="41"/>
      <c r="Q14" s="42"/>
      <c r="R14" s="40" t="s">
        <v>18</v>
      </c>
      <c r="S14" s="42"/>
      <c r="T14" s="47" t="s">
        <v>19</v>
      </c>
      <c r="U14" s="48"/>
      <c r="V14" s="43" t="s">
        <v>20</v>
      </c>
      <c r="W14" s="14"/>
    </row>
    <row r="15" spans="1:23" s="11" customFormat="1" ht="15" customHeight="1" x14ac:dyDescent="0.2">
      <c r="A15" s="44"/>
      <c r="B15" s="44"/>
      <c r="C15" s="44"/>
      <c r="D15" s="44"/>
      <c r="E15" s="44"/>
      <c r="F15" s="50" t="s">
        <v>21</v>
      </c>
      <c r="G15" s="50" t="s">
        <v>22</v>
      </c>
      <c r="H15" s="40" t="s">
        <v>23</v>
      </c>
      <c r="I15" s="42"/>
      <c r="J15" s="40" t="s">
        <v>24</v>
      </c>
      <c r="K15" s="42"/>
      <c r="L15" s="40" t="s">
        <v>25</v>
      </c>
      <c r="M15" s="42"/>
      <c r="N15" s="40" t="s">
        <v>26</v>
      </c>
      <c r="O15" s="42"/>
      <c r="P15" s="40" t="s">
        <v>27</v>
      </c>
      <c r="Q15" s="42"/>
      <c r="R15" s="50" t="s">
        <v>21</v>
      </c>
      <c r="S15" s="50" t="s">
        <v>22</v>
      </c>
      <c r="T15" s="46"/>
      <c r="U15" s="49"/>
      <c r="V15" s="44"/>
      <c r="W15" s="14"/>
    </row>
    <row r="16" spans="1:23" s="11" customFormat="1" ht="66.75" customHeight="1" x14ac:dyDescent="0.2">
      <c r="A16" s="45"/>
      <c r="B16" s="45"/>
      <c r="C16" s="45"/>
      <c r="D16" s="45"/>
      <c r="E16" s="46"/>
      <c r="F16" s="51"/>
      <c r="G16" s="51"/>
      <c r="H16" s="15" t="s">
        <v>28</v>
      </c>
      <c r="I16" s="15" t="s">
        <v>29</v>
      </c>
      <c r="J16" s="15" t="s">
        <v>28</v>
      </c>
      <c r="K16" s="15" t="s">
        <v>29</v>
      </c>
      <c r="L16" s="15" t="s">
        <v>28</v>
      </c>
      <c r="M16" s="15" t="s">
        <v>29</v>
      </c>
      <c r="N16" s="15" t="s">
        <v>28</v>
      </c>
      <c r="O16" s="15" t="s">
        <v>29</v>
      </c>
      <c r="P16" s="15" t="s">
        <v>28</v>
      </c>
      <c r="Q16" s="15" t="s">
        <v>29</v>
      </c>
      <c r="R16" s="51"/>
      <c r="S16" s="51"/>
      <c r="T16" s="16" t="s">
        <v>30</v>
      </c>
      <c r="U16" s="17" t="s">
        <v>31</v>
      </c>
      <c r="V16" s="45"/>
      <c r="W16" s="14"/>
    </row>
    <row r="17" spans="1:23" s="11" customFormat="1" ht="11.25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4"/>
    </row>
    <row r="18" spans="1:23" s="11" customFormat="1" ht="11.25" x14ac:dyDescent="0.2">
      <c r="A18" s="19"/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1"/>
      <c r="V18" s="20"/>
      <c r="W18" s="14"/>
    </row>
    <row r="19" spans="1:23" s="11" customFormat="1" ht="11.25" x14ac:dyDescent="0.2">
      <c r="A19" s="39" t="s">
        <v>32</v>
      </c>
      <c r="B19" s="39"/>
      <c r="C19" s="39"/>
      <c r="D19" s="22">
        <f>D26</f>
        <v>0.42193900000000001</v>
      </c>
      <c r="E19" s="22">
        <f>E21</f>
        <v>0.18759600000000001</v>
      </c>
      <c r="F19" s="22" t="str">
        <f t="shared" ref="F19:S19" si="0">F21</f>
        <v>нд</v>
      </c>
      <c r="G19" s="22">
        <f t="shared" si="0"/>
        <v>0.234343</v>
      </c>
      <c r="H19" s="22">
        <f t="shared" si="0"/>
        <v>0.214</v>
      </c>
      <c r="I19" s="22">
        <f t="shared" si="0"/>
        <v>0.43054912999999995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0.34699999999999998</v>
      </c>
      <c r="P19" s="22">
        <f t="shared" si="0"/>
        <v>0.214</v>
      </c>
      <c r="Q19" s="22">
        <f t="shared" si="0"/>
        <v>8.3549129999999999E-2</v>
      </c>
      <c r="R19" s="22" t="str">
        <f t="shared" si="0"/>
        <v>нд</v>
      </c>
      <c r="S19" s="22">
        <f t="shared" si="0"/>
        <v>-0.19620612999999995</v>
      </c>
      <c r="T19" s="22">
        <f>T21</f>
        <v>0.43054912999999995</v>
      </c>
      <c r="U19" s="21">
        <f>IFERROR(T19/J19,0)</f>
        <v>0</v>
      </c>
      <c r="V19" s="23" t="s">
        <v>33</v>
      </c>
      <c r="W19" s="24"/>
    </row>
    <row r="20" spans="1:23" ht="22.5" hidden="1" x14ac:dyDescent="0.25">
      <c r="A20" s="25" t="s">
        <v>34</v>
      </c>
      <c r="B20" s="26" t="s">
        <v>35</v>
      </c>
      <c r="C20" s="27" t="s">
        <v>36</v>
      </c>
      <c r="D20" s="18" t="s">
        <v>33</v>
      </c>
      <c r="E20" s="22">
        <v>0</v>
      </c>
      <c r="F20" s="18" t="s">
        <v>33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 t="s">
        <v>33</v>
      </c>
      <c r="S20" s="22">
        <v>0</v>
      </c>
      <c r="T20" s="22">
        <v>0</v>
      </c>
      <c r="U20" s="22">
        <v>0</v>
      </c>
      <c r="V20" s="28" t="s">
        <v>33</v>
      </c>
      <c r="W20" s="29">
        <f t="shared" ref="W20:W66" si="1">E20+G20+H20+I20+J20+K20+L20+M20+N20+O20+P20+Q20</f>
        <v>0</v>
      </c>
    </row>
    <row r="21" spans="1:23" ht="33.75" x14ac:dyDescent="0.25">
      <c r="A21" s="25" t="s">
        <v>37</v>
      </c>
      <c r="B21" s="26" t="s">
        <v>38</v>
      </c>
      <c r="C21" s="27" t="s">
        <v>36</v>
      </c>
      <c r="D21" s="22">
        <f>D26</f>
        <v>0.42193900000000001</v>
      </c>
      <c r="E21" s="22">
        <f>E26</f>
        <v>0.18759600000000001</v>
      </c>
      <c r="F21" s="22" t="s">
        <v>33</v>
      </c>
      <c r="G21" s="22">
        <f t="shared" ref="G21:S21" si="2">G26</f>
        <v>0.234343</v>
      </c>
      <c r="H21" s="22">
        <f t="shared" si="2"/>
        <v>0.214</v>
      </c>
      <c r="I21" s="22">
        <f t="shared" si="2"/>
        <v>0.43054912999999995</v>
      </c>
      <c r="J21" s="22">
        <f t="shared" si="2"/>
        <v>0</v>
      </c>
      <c r="K21" s="22">
        <f t="shared" si="2"/>
        <v>0</v>
      </c>
      <c r="L21" s="22">
        <f t="shared" si="2"/>
        <v>0</v>
      </c>
      <c r="M21" s="22">
        <f t="shared" si="2"/>
        <v>0</v>
      </c>
      <c r="N21" s="22">
        <f t="shared" si="2"/>
        <v>0</v>
      </c>
      <c r="O21" s="22">
        <f t="shared" si="2"/>
        <v>0.34699999999999998</v>
      </c>
      <c r="P21" s="22">
        <f t="shared" si="2"/>
        <v>0.214</v>
      </c>
      <c r="Q21" s="22">
        <f t="shared" si="2"/>
        <v>8.3549129999999999E-2</v>
      </c>
      <c r="R21" s="22" t="str">
        <f t="shared" si="2"/>
        <v>нд</v>
      </c>
      <c r="S21" s="22">
        <f t="shared" si="2"/>
        <v>-0.19620612999999995</v>
      </c>
      <c r="T21" s="22">
        <f>T26</f>
        <v>0.43054912999999995</v>
      </c>
      <c r="U21" s="21">
        <f>IFERROR(T21/J21,0)</f>
        <v>0</v>
      </c>
      <c r="V21" s="23" t="s">
        <v>33</v>
      </c>
      <c r="W21" s="24">
        <v>1</v>
      </c>
    </row>
    <row r="22" spans="1:23" ht="67.5" hidden="1" x14ac:dyDescent="0.25">
      <c r="A22" s="25" t="s">
        <v>39</v>
      </c>
      <c r="B22" s="26" t="s">
        <v>40</v>
      </c>
      <c r="C22" s="27" t="s">
        <v>36</v>
      </c>
      <c r="D22" s="18" t="s">
        <v>33</v>
      </c>
      <c r="E22" s="22">
        <v>0</v>
      </c>
      <c r="F22" s="18" t="s">
        <v>33</v>
      </c>
      <c r="G22" s="22">
        <v>0</v>
      </c>
      <c r="H22" s="22">
        <f t="shared" ref="H22:I66" si="3">J22+L22+N22+P22</f>
        <v>0</v>
      </c>
      <c r="I22" s="22">
        <f t="shared" si="3"/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 t="s">
        <v>33</v>
      </c>
      <c r="S22" s="22">
        <f t="shared" ref="S22:S66" si="4">G22-I22</f>
        <v>0</v>
      </c>
      <c r="T22" s="22">
        <f t="shared" ref="T22:T66" si="5">K22-J22</f>
        <v>0</v>
      </c>
      <c r="U22" s="21">
        <v>0</v>
      </c>
      <c r="V22" s="28" t="s">
        <v>33</v>
      </c>
      <c r="W22" s="29">
        <f t="shared" si="1"/>
        <v>0</v>
      </c>
    </row>
    <row r="23" spans="1:23" ht="33.75" hidden="1" x14ac:dyDescent="0.25">
      <c r="A23" s="25" t="s">
        <v>41</v>
      </c>
      <c r="B23" s="26" t="s">
        <v>42</v>
      </c>
      <c r="C23" s="27" t="s">
        <v>36</v>
      </c>
      <c r="D23" s="18" t="s">
        <v>33</v>
      </c>
      <c r="E23" s="22">
        <v>0</v>
      </c>
      <c r="F23" s="18" t="s">
        <v>33</v>
      </c>
      <c r="G23" s="22">
        <v>0</v>
      </c>
      <c r="H23" s="22">
        <f t="shared" si="3"/>
        <v>0</v>
      </c>
      <c r="I23" s="22">
        <f t="shared" si="3"/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 t="s">
        <v>33</v>
      </c>
      <c r="S23" s="22">
        <f t="shared" si="4"/>
        <v>0</v>
      </c>
      <c r="T23" s="22">
        <f t="shared" si="5"/>
        <v>0</v>
      </c>
      <c r="U23" s="21">
        <v>0</v>
      </c>
      <c r="V23" s="28" t="s">
        <v>33</v>
      </c>
      <c r="W23" s="29">
        <f t="shared" si="1"/>
        <v>0</v>
      </c>
    </row>
    <row r="24" spans="1:23" ht="45" hidden="1" x14ac:dyDescent="0.25">
      <c r="A24" s="25" t="s">
        <v>43</v>
      </c>
      <c r="B24" s="26" t="s">
        <v>44</v>
      </c>
      <c r="C24" s="27" t="s">
        <v>36</v>
      </c>
      <c r="D24" s="18" t="s">
        <v>33</v>
      </c>
      <c r="E24" s="22">
        <v>0</v>
      </c>
      <c r="F24" s="18" t="s">
        <v>33</v>
      </c>
      <c r="G24" s="22">
        <v>0</v>
      </c>
      <c r="H24" s="22">
        <f t="shared" si="3"/>
        <v>0</v>
      </c>
      <c r="I24" s="22">
        <f t="shared" si="3"/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 t="s">
        <v>33</v>
      </c>
      <c r="S24" s="22">
        <f t="shared" si="4"/>
        <v>0</v>
      </c>
      <c r="T24" s="22">
        <f t="shared" si="5"/>
        <v>0</v>
      </c>
      <c r="U24" s="21">
        <v>0</v>
      </c>
      <c r="V24" s="28" t="s">
        <v>33</v>
      </c>
      <c r="W24" s="29">
        <f t="shared" si="1"/>
        <v>0</v>
      </c>
    </row>
    <row r="25" spans="1:23" ht="22.5" hidden="1" x14ac:dyDescent="0.25">
      <c r="A25" s="25" t="s">
        <v>45</v>
      </c>
      <c r="B25" s="26" t="s">
        <v>46</v>
      </c>
      <c r="C25" s="27" t="s">
        <v>36</v>
      </c>
      <c r="D25" s="18" t="s">
        <v>33</v>
      </c>
      <c r="E25" s="22">
        <v>0</v>
      </c>
      <c r="F25" s="18" t="s">
        <v>33</v>
      </c>
      <c r="G25" s="22">
        <v>0</v>
      </c>
      <c r="H25" s="22">
        <f t="shared" si="3"/>
        <v>0</v>
      </c>
      <c r="I25" s="22">
        <f t="shared" si="3"/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 t="s">
        <v>33</v>
      </c>
      <c r="S25" s="22">
        <f t="shared" si="4"/>
        <v>0</v>
      </c>
      <c r="T25" s="22">
        <f t="shared" si="5"/>
        <v>0</v>
      </c>
      <c r="U25" s="21">
        <v>0</v>
      </c>
      <c r="V25" s="28" t="s">
        <v>33</v>
      </c>
      <c r="W25" s="29">
        <f t="shared" si="1"/>
        <v>0</v>
      </c>
    </row>
    <row r="26" spans="1:23" x14ac:dyDescent="0.25">
      <c r="A26" s="30">
        <v>1</v>
      </c>
      <c r="B26" s="31" t="s">
        <v>47</v>
      </c>
      <c r="C26" s="30" t="s">
        <v>36</v>
      </c>
      <c r="D26" s="22">
        <f>D27</f>
        <v>0.42193900000000001</v>
      </c>
      <c r="E26" s="22">
        <f>E41</f>
        <v>0.18759600000000001</v>
      </c>
      <c r="F26" s="22" t="s">
        <v>33</v>
      </c>
      <c r="G26" s="22">
        <f t="shared" ref="G26:S26" si="6">G41</f>
        <v>0.234343</v>
      </c>
      <c r="H26" s="22">
        <f t="shared" si="6"/>
        <v>0.214</v>
      </c>
      <c r="I26" s="22">
        <f t="shared" si="6"/>
        <v>0.43054912999999995</v>
      </c>
      <c r="J26" s="22">
        <f t="shared" si="6"/>
        <v>0</v>
      </c>
      <c r="K26" s="22">
        <f t="shared" si="6"/>
        <v>0</v>
      </c>
      <c r="L26" s="22">
        <f t="shared" si="6"/>
        <v>0</v>
      </c>
      <c r="M26" s="22">
        <f t="shared" si="6"/>
        <v>0</v>
      </c>
      <c r="N26" s="22">
        <f t="shared" si="6"/>
        <v>0</v>
      </c>
      <c r="O26" s="22">
        <f t="shared" si="6"/>
        <v>0.34699999999999998</v>
      </c>
      <c r="P26" s="22">
        <f t="shared" si="6"/>
        <v>0.214</v>
      </c>
      <c r="Q26" s="22">
        <f t="shared" si="6"/>
        <v>8.3549129999999999E-2</v>
      </c>
      <c r="R26" s="22" t="s">
        <v>33</v>
      </c>
      <c r="S26" s="22">
        <f t="shared" si="6"/>
        <v>-0.19620612999999995</v>
      </c>
      <c r="T26" s="22">
        <f>T27</f>
        <v>0.43054912999999995</v>
      </c>
      <c r="U26" s="21">
        <f t="shared" ref="U26:U27" si="7">IFERROR(T26/J26,0)</f>
        <v>0</v>
      </c>
      <c r="V26" s="23" t="s">
        <v>33</v>
      </c>
      <c r="W26" s="24">
        <v>1</v>
      </c>
    </row>
    <row r="27" spans="1:23" ht="33.75" x14ac:dyDescent="0.25">
      <c r="A27" s="30" t="s">
        <v>48</v>
      </c>
      <c r="B27" s="31" t="s">
        <v>49</v>
      </c>
      <c r="C27" s="30" t="s">
        <v>36</v>
      </c>
      <c r="D27" s="22">
        <f>D41</f>
        <v>0.42193900000000001</v>
      </c>
      <c r="E27" s="22">
        <v>0</v>
      </c>
      <c r="F27" s="22" t="s">
        <v>33</v>
      </c>
      <c r="G27" s="22">
        <f>G41</f>
        <v>0.234343</v>
      </c>
      <c r="H27" s="22">
        <f t="shared" ref="H27:Q27" si="8">H41</f>
        <v>0.214</v>
      </c>
      <c r="I27" s="22">
        <f t="shared" si="8"/>
        <v>0.43054912999999995</v>
      </c>
      <c r="J27" s="22">
        <f t="shared" si="8"/>
        <v>0</v>
      </c>
      <c r="K27" s="22">
        <f t="shared" si="8"/>
        <v>0</v>
      </c>
      <c r="L27" s="22">
        <f t="shared" si="8"/>
        <v>0</v>
      </c>
      <c r="M27" s="22">
        <f t="shared" si="8"/>
        <v>0</v>
      </c>
      <c r="N27" s="22">
        <f t="shared" si="8"/>
        <v>0</v>
      </c>
      <c r="O27" s="22">
        <f t="shared" si="8"/>
        <v>0.34699999999999998</v>
      </c>
      <c r="P27" s="22">
        <f t="shared" si="8"/>
        <v>0.214</v>
      </c>
      <c r="Q27" s="22">
        <f t="shared" si="8"/>
        <v>8.3549129999999999E-2</v>
      </c>
      <c r="R27" s="22" t="s">
        <v>33</v>
      </c>
      <c r="S27" s="22">
        <v>0</v>
      </c>
      <c r="T27" s="22">
        <f>T41</f>
        <v>0.43054912999999995</v>
      </c>
      <c r="U27" s="21">
        <f t="shared" si="7"/>
        <v>0</v>
      </c>
      <c r="V27" s="23" t="s">
        <v>33</v>
      </c>
      <c r="W27" s="24">
        <v>1</v>
      </c>
    </row>
    <row r="28" spans="1:23" ht="56.25" hidden="1" x14ac:dyDescent="0.25">
      <c r="A28" s="30" t="s">
        <v>50</v>
      </c>
      <c r="B28" s="31" t="s">
        <v>51</v>
      </c>
      <c r="C28" s="30" t="s">
        <v>36</v>
      </c>
      <c r="D28" s="18" t="s">
        <v>33</v>
      </c>
      <c r="E28" s="22">
        <v>0</v>
      </c>
      <c r="F28" s="18" t="s">
        <v>33</v>
      </c>
      <c r="G28" s="22">
        <v>0</v>
      </c>
      <c r="H28" s="22">
        <f t="shared" si="3"/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 t="s">
        <v>33</v>
      </c>
      <c r="S28" s="22">
        <f t="shared" si="4"/>
        <v>0</v>
      </c>
      <c r="T28" s="22">
        <f t="shared" si="5"/>
        <v>0</v>
      </c>
      <c r="U28" s="21">
        <v>0</v>
      </c>
      <c r="V28" s="28" t="s">
        <v>33</v>
      </c>
      <c r="W28" s="29">
        <f t="shared" si="1"/>
        <v>0</v>
      </c>
    </row>
    <row r="29" spans="1:23" ht="67.5" hidden="1" x14ac:dyDescent="0.25">
      <c r="A29" s="32" t="s">
        <v>52</v>
      </c>
      <c r="B29" s="33" t="s">
        <v>53</v>
      </c>
      <c r="C29" s="34" t="s">
        <v>36</v>
      </c>
      <c r="D29" s="18" t="s">
        <v>33</v>
      </c>
      <c r="E29" s="22">
        <v>0</v>
      </c>
      <c r="F29" s="18" t="s">
        <v>33</v>
      </c>
      <c r="G29" s="22">
        <v>0</v>
      </c>
      <c r="H29" s="22">
        <f t="shared" si="3"/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 t="s">
        <v>33</v>
      </c>
      <c r="S29" s="22">
        <f t="shared" si="4"/>
        <v>0</v>
      </c>
      <c r="T29" s="22">
        <f t="shared" si="5"/>
        <v>0</v>
      </c>
      <c r="U29" s="21">
        <v>0</v>
      </c>
      <c r="V29" s="28" t="s">
        <v>33</v>
      </c>
      <c r="W29" s="29">
        <f t="shared" si="1"/>
        <v>0</v>
      </c>
    </row>
    <row r="30" spans="1:23" ht="67.5" hidden="1" x14ac:dyDescent="0.25">
      <c r="A30" s="32" t="s">
        <v>54</v>
      </c>
      <c r="B30" s="33" t="s">
        <v>55</v>
      </c>
      <c r="C30" s="34" t="s">
        <v>36</v>
      </c>
      <c r="D30" s="18" t="s">
        <v>33</v>
      </c>
      <c r="E30" s="22">
        <v>0</v>
      </c>
      <c r="F30" s="18" t="s">
        <v>33</v>
      </c>
      <c r="G30" s="22">
        <v>0</v>
      </c>
      <c r="H30" s="22">
        <f t="shared" si="3"/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 t="s">
        <v>33</v>
      </c>
      <c r="S30" s="22">
        <f t="shared" si="4"/>
        <v>0</v>
      </c>
      <c r="T30" s="22">
        <f t="shared" si="5"/>
        <v>0</v>
      </c>
      <c r="U30" s="21">
        <v>0</v>
      </c>
      <c r="V30" s="28" t="s">
        <v>33</v>
      </c>
      <c r="W30" s="29">
        <f t="shared" si="1"/>
        <v>0</v>
      </c>
    </row>
    <row r="31" spans="1:23" ht="67.5" hidden="1" x14ac:dyDescent="0.25">
      <c r="A31" s="32" t="s">
        <v>56</v>
      </c>
      <c r="B31" s="33" t="s">
        <v>57</v>
      </c>
      <c r="C31" s="34" t="s">
        <v>36</v>
      </c>
      <c r="D31" s="18" t="s">
        <v>33</v>
      </c>
      <c r="E31" s="22">
        <v>0</v>
      </c>
      <c r="F31" s="18" t="s">
        <v>33</v>
      </c>
      <c r="G31" s="22">
        <v>0</v>
      </c>
      <c r="H31" s="22">
        <f t="shared" si="3"/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 t="s">
        <v>33</v>
      </c>
      <c r="S31" s="22">
        <f t="shared" si="4"/>
        <v>0</v>
      </c>
      <c r="T31" s="22">
        <f t="shared" si="5"/>
        <v>0</v>
      </c>
      <c r="U31" s="21">
        <v>0</v>
      </c>
      <c r="V31" s="28" t="s">
        <v>33</v>
      </c>
      <c r="W31" s="29">
        <f t="shared" si="1"/>
        <v>0</v>
      </c>
    </row>
    <row r="32" spans="1:23" ht="45" hidden="1" x14ac:dyDescent="0.25">
      <c r="A32" s="30" t="s">
        <v>58</v>
      </c>
      <c r="B32" s="31" t="s">
        <v>59</v>
      </c>
      <c r="C32" s="30" t="s">
        <v>36</v>
      </c>
      <c r="D32" s="18" t="s">
        <v>33</v>
      </c>
      <c r="E32" s="22">
        <v>0</v>
      </c>
      <c r="F32" s="18" t="s">
        <v>33</v>
      </c>
      <c r="G32" s="22">
        <v>0</v>
      </c>
      <c r="H32" s="22">
        <f t="shared" si="3"/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 t="s">
        <v>33</v>
      </c>
      <c r="S32" s="22">
        <f t="shared" si="4"/>
        <v>0</v>
      </c>
      <c r="T32" s="22">
        <f t="shared" si="5"/>
        <v>0</v>
      </c>
      <c r="U32" s="21">
        <v>0</v>
      </c>
      <c r="V32" s="28" t="s">
        <v>33</v>
      </c>
      <c r="W32" s="29">
        <f t="shared" si="1"/>
        <v>0</v>
      </c>
    </row>
    <row r="33" spans="1:23" ht="67.5" hidden="1" x14ac:dyDescent="0.25">
      <c r="A33" s="32" t="s">
        <v>60</v>
      </c>
      <c r="B33" s="33" t="s">
        <v>61</v>
      </c>
      <c r="C33" s="34" t="s">
        <v>36</v>
      </c>
      <c r="D33" s="18" t="s">
        <v>33</v>
      </c>
      <c r="E33" s="22">
        <v>0</v>
      </c>
      <c r="F33" s="18" t="s">
        <v>33</v>
      </c>
      <c r="G33" s="22">
        <v>0</v>
      </c>
      <c r="H33" s="22">
        <f t="shared" si="3"/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 t="s">
        <v>33</v>
      </c>
      <c r="S33" s="22">
        <f t="shared" si="4"/>
        <v>0</v>
      </c>
      <c r="T33" s="22">
        <f t="shared" si="5"/>
        <v>0</v>
      </c>
      <c r="U33" s="21">
        <v>0</v>
      </c>
      <c r="V33" s="28" t="s">
        <v>33</v>
      </c>
      <c r="W33" s="29">
        <f t="shared" si="1"/>
        <v>0</v>
      </c>
    </row>
    <row r="34" spans="1:23" ht="56.25" hidden="1" x14ac:dyDescent="0.25">
      <c r="A34" s="32" t="s">
        <v>62</v>
      </c>
      <c r="B34" s="33" t="s">
        <v>63</v>
      </c>
      <c r="C34" s="34" t="s">
        <v>36</v>
      </c>
      <c r="D34" s="18" t="s">
        <v>33</v>
      </c>
      <c r="E34" s="22">
        <v>0</v>
      </c>
      <c r="F34" s="18" t="s">
        <v>33</v>
      </c>
      <c r="G34" s="22">
        <v>0</v>
      </c>
      <c r="H34" s="22">
        <f t="shared" si="3"/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 t="s">
        <v>33</v>
      </c>
      <c r="S34" s="22">
        <f t="shared" si="4"/>
        <v>0</v>
      </c>
      <c r="T34" s="22">
        <f t="shared" si="5"/>
        <v>0</v>
      </c>
      <c r="U34" s="21">
        <v>0</v>
      </c>
      <c r="V34" s="28" t="s">
        <v>33</v>
      </c>
      <c r="W34" s="29">
        <f t="shared" si="1"/>
        <v>0</v>
      </c>
    </row>
    <row r="35" spans="1:23" ht="45" hidden="1" x14ac:dyDescent="0.25">
      <c r="A35" s="35" t="s">
        <v>64</v>
      </c>
      <c r="B35" s="31" t="s">
        <v>65</v>
      </c>
      <c r="C35" s="35" t="s">
        <v>36</v>
      </c>
      <c r="D35" s="18" t="s">
        <v>33</v>
      </c>
      <c r="E35" s="22">
        <v>0</v>
      </c>
      <c r="F35" s="18" t="s">
        <v>33</v>
      </c>
      <c r="G35" s="22">
        <v>0</v>
      </c>
      <c r="H35" s="22">
        <f t="shared" si="3"/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 t="s">
        <v>33</v>
      </c>
      <c r="S35" s="22">
        <f t="shared" si="4"/>
        <v>0</v>
      </c>
      <c r="T35" s="22">
        <f t="shared" si="5"/>
        <v>0</v>
      </c>
      <c r="U35" s="21">
        <v>0</v>
      </c>
      <c r="V35" s="28" t="s">
        <v>33</v>
      </c>
      <c r="W35" s="29">
        <f t="shared" si="1"/>
        <v>0</v>
      </c>
    </row>
    <row r="36" spans="1:23" ht="33.75" hidden="1" x14ac:dyDescent="0.25">
      <c r="A36" s="32" t="s">
        <v>66</v>
      </c>
      <c r="B36" s="33" t="s">
        <v>67</v>
      </c>
      <c r="C36" s="34" t="s">
        <v>36</v>
      </c>
      <c r="D36" s="18" t="s">
        <v>33</v>
      </c>
      <c r="E36" s="22">
        <v>0</v>
      </c>
      <c r="F36" s="18" t="s">
        <v>33</v>
      </c>
      <c r="G36" s="22">
        <v>0</v>
      </c>
      <c r="H36" s="22">
        <f t="shared" si="3"/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 t="s">
        <v>33</v>
      </c>
      <c r="S36" s="22">
        <f t="shared" si="4"/>
        <v>0</v>
      </c>
      <c r="T36" s="22">
        <f t="shared" si="5"/>
        <v>0</v>
      </c>
      <c r="U36" s="21">
        <v>0</v>
      </c>
      <c r="V36" s="28" t="s">
        <v>33</v>
      </c>
      <c r="W36" s="29">
        <f t="shared" si="1"/>
        <v>0</v>
      </c>
    </row>
    <row r="37" spans="1:23" ht="33.75" hidden="1" x14ac:dyDescent="0.25">
      <c r="A37" s="32" t="s">
        <v>68</v>
      </c>
      <c r="B37" s="33" t="s">
        <v>67</v>
      </c>
      <c r="C37" s="34" t="s">
        <v>36</v>
      </c>
      <c r="D37" s="18" t="s">
        <v>33</v>
      </c>
      <c r="E37" s="22">
        <v>0</v>
      </c>
      <c r="F37" s="18" t="s">
        <v>33</v>
      </c>
      <c r="G37" s="22">
        <v>0</v>
      </c>
      <c r="H37" s="22">
        <f t="shared" si="3"/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 t="s">
        <v>33</v>
      </c>
      <c r="S37" s="22">
        <f t="shared" si="4"/>
        <v>0</v>
      </c>
      <c r="T37" s="22">
        <f t="shared" si="5"/>
        <v>0</v>
      </c>
      <c r="U37" s="21">
        <v>0</v>
      </c>
      <c r="V37" s="28" t="s">
        <v>33</v>
      </c>
      <c r="W37" s="29">
        <f t="shared" si="1"/>
        <v>0</v>
      </c>
    </row>
    <row r="38" spans="1:23" ht="101.25" hidden="1" x14ac:dyDescent="0.25">
      <c r="A38" s="35" t="s">
        <v>69</v>
      </c>
      <c r="B38" s="31" t="s">
        <v>70</v>
      </c>
      <c r="C38" s="35" t="s">
        <v>36</v>
      </c>
      <c r="D38" s="18" t="s">
        <v>33</v>
      </c>
      <c r="E38" s="22">
        <v>0</v>
      </c>
      <c r="F38" s="18" t="s">
        <v>33</v>
      </c>
      <c r="G38" s="22">
        <v>0</v>
      </c>
      <c r="H38" s="22">
        <f t="shared" si="3"/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 t="s">
        <v>33</v>
      </c>
      <c r="S38" s="22">
        <f t="shared" si="4"/>
        <v>0</v>
      </c>
      <c r="T38" s="22">
        <f t="shared" si="5"/>
        <v>0</v>
      </c>
      <c r="U38" s="21">
        <v>0</v>
      </c>
      <c r="V38" s="28" t="s">
        <v>33</v>
      </c>
      <c r="W38" s="29">
        <f t="shared" si="1"/>
        <v>0</v>
      </c>
    </row>
    <row r="39" spans="1:23" ht="90" hidden="1" x14ac:dyDescent="0.25">
      <c r="A39" s="32" t="s">
        <v>71</v>
      </c>
      <c r="B39" s="33" t="s">
        <v>72</v>
      </c>
      <c r="C39" s="34" t="s">
        <v>36</v>
      </c>
      <c r="D39" s="18" t="s">
        <v>33</v>
      </c>
      <c r="E39" s="22">
        <v>0</v>
      </c>
      <c r="F39" s="18" t="s">
        <v>33</v>
      </c>
      <c r="G39" s="22">
        <v>0</v>
      </c>
      <c r="H39" s="22">
        <f t="shared" si="3"/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 t="s">
        <v>33</v>
      </c>
      <c r="S39" s="22">
        <f t="shared" si="4"/>
        <v>0</v>
      </c>
      <c r="T39" s="22">
        <f t="shared" si="5"/>
        <v>0</v>
      </c>
      <c r="U39" s="21">
        <v>0</v>
      </c>
      <c r="V39" s="28" t="s">
        <v>33</v>
      </c>
      <c r="W39" s="29">
        <f t="shared" si="1"/>
        <v>0</v>
      </c>
    </row>
    <row r="40" spans="1:23" ht="90" hidden="1" x14ac:dyDescent="0.25">
      <c r="A40" s="32" t="s">
        <v>73</v>
      </c>
      <c r="B40" s="33" t="s">
        <v>74</v>
      </c>
      <c r="C40" s="34" t="s">
        <v>36</v>
      </c>
      <c r="D40" s="18" t="s">
        <v>33</v>
      </c>
      <c r="E40" s="22">
        <v>0</v>
      </c>
      <c r="F40" s="18" t="s">
        <v>33</v>
      </c>
      <c r="G40" s="22">
        <v>0</v>
      </c>
      <c r="H40" s="22">
        <f t="shared" si="3"/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 t="s">
        <v>33</v>
      </c>
      <c r="S40" s="22">
        <f t="shared" si="4"/>
        <v>0</v>
      </c>
      <c r="T40" s="22">
        <f t="shared" si="5"/>
        <v>0</v>
      </c>
      <c r="U40" s="21">
        <v>0</v>
      </c>
      <c r="V40" s="28" t="s">
        <v>33</v>
      </c>
      <c r="W40" s="29">
        <f t="shared" si="1"/>
        <v>0</v>
      </c>
    </row>
    <row r="41" spans="1:23" ht="33.75" x14ac:dyDescent="0.25">
      <c r="A41" s="30" t="s">
        <v>75</v>
      </c>
      <c r="B41" s="31" t="s">
        <v>76</v>
      </c>
      <c r="C41" s="30" t="s">
        <v>36</v>
      </c>
      <c r="D41" s="22">
        <f>D42</f>
        <v>0.42193900000000001</v>
      </c>
      <c r="E41" s="22">
        <f t="shared" ref="E41:S42" si="9">E42</f>
        <v>0.18759600000000001</v>
      </c>
      <c r="F41" s="22" t="s">
        <v>33</v>
      </c>
      <c r="G41" s="22">
        <f t="shared" si="9"/>
        <v>0.234343</v>
      </c>
      <c r="H41" s="22">
        <f t="shared" si="9"/>
        <v>0.214</v>
      </c>
      <c r="I41" s="22">
        <f t="shared" si="9"/>
        <v>0.43054912999999995</v>
      </c>
      <c r="J41" s="22">
        <f t="shared" si="9"/>
        <v>0</v>
      </c>
      <c r="K41" s="22">
        <f t="shared" si="9"/>
        <v>0</v>
      </c>
      <c r="L41" s="22">
        <f t="shared" si="9"/>
        <v>0</v>
      </c>
      <c r="M41" s="22">
        <f t="shared" si="9"/>
        <v>0</v>
      </c>
      <c r="N41" s="22">
        <f t="shared" si="9"/>
        <v>0</v>
      </c>
      <c r="O41" s="22">
        <f t="shared" si="9"/>
        <v>0.34699999999999998</v>
      </c>
      <c r="P41" s="22">
        <f t="shared" si="9"/>
        <v>0.214</v>
      </c>
      <c r="Q41" s="22">
        <f t="shared" si="9"/>
        <v>8.3549129999999999E-2</v>
      </c>
      <c r="R41" s="22" t="s">
        <v>33</v>
      </c>
      <c r="S41" s="22">
        <f t="shared" si="9"/>
        <v>-0.19620612999999995</v>
      </c>
      <c r="T41" s="22">
        <f>T42</f>
        <v>0.43054912999999995</v>
      </c>
      <c r="U41" s="21">
        <f t="shared" ref="U41:U44" si="10">IFERROR(T41/J41,0)</f>
        <v>0</v>
      </c>
      <c r="V41" s="23" t="s">
        <v>33</v>
      </c>
      <c r="W41" s="24">
        <v>1</v>
      </c>
    </row>
    <row r="42" spans="1:23" ht="67.5" x14ac:dyDescent="0.25">
      <c r="A42" s="35" t="s">
        <v>77</v>
      </c>
      <c r="B42" s="31" t="s">
        <v>78</v>
      </c>
      <c r="C42" s="35" t="s">
        <v>36</v>
      </c>
      <c r="D42" s="22">
        <f>D43</f>
        <v>0.42193900000000001</v>
      </c>
      <c r="E42" s="22">
        <f>E43+E44</f>
        <v>0.18759600000000001</v>
      </c>
      <c r="F42" s="22" t="s">
        <v>33</v>
      </c>
      <c r="G42" s="22">
        <f>G43+G44</f>
        <v>0.234343</v>
      </c>
      <c r="H42" s="22">
        <f>H43+H44</f>
        <v>0.214</v>
      </c>
      <c r="I42" s="22">
        <f>I43+I44</f>
        <v>0.43054912999999995</v>
      </c>
      <c r="J42" s="22">
        <f t="shared" si="9"/>
        <v>0</v>
      </c>
      <c r="K42" s="22">
        <f t="shared" si="9"/>
        <v>0</v>
      </c>
      <c r="L42" s="22">
        <f t="shared" si="9"/>
        <v>0</v>
      </c>
      <c r="M42" s="22">
        <f t="shared" si="9"/>
        <v>0</v>
      </c>
      <c r="N42" s="22">
        <f t="shared" si="9"/>
        <v>0</v>
      </c>
      <c r="O42" s="22">
        <f t="shared" si="9"/>
        <v>0.34699999999999998</v>
      </c>
      <c r="P42" s="22">
        <f>P43+P44</f>
        <v>0.214</v>
      </c>
      <c r="Q42" s="22">
        <f>Q43+Q44</f>
        <v>8.3549129999999999E-2</v>
      </c>
      <c r="R42" s="22" t="s">
        <v>33</v>
      </c>
      <c r="S42" s="22">
        <f>S43+S44</f>
        <v>-0.19620612999999995</v>
      </c>
      <c r="T42" s="22">
        <f>T44+T43</f>
        <v>0.43054912999999995</v>
      </c>
      <c r="U42" s="21">
        <f t="shared" si="10"/>
        <v>0</v>
      </c>
      <c r="V42" s="23" t="s">
        <v>33</v>
      </c>
      <c r="W42" s="24">
        <v>1</v>
      </c>
    </row>
    <row r="43" spans="1:23" ht="45" x14ac:dyDescent="0.25">
      <c r="A43" s="32" t="s">
        <v>79</v>
      </c>
      <c r="B43" s="33" t="s">
        <v>80</v>
      </c>
      <c r="C43" s="34" t="s">
        <v>36</v>
      </c>
      <c r="D43" s="22">
        <f>D44</f>
        <v>0.42193900000000001</v>
      </c>
      <c r="E43" s="22">
        <v>0</v>
      </c>
      <c r="F43" s="22" t="s">
        <v>33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f>O44</f>
        <v>0.34699999999999998</v>
      </c>
      <c r="P43" s="22">
        <v>0</v>
      </c>
      <c r="Q43" s="22">
        <v>0</v>
      </c>
      <c r="R43" s="22" t="s">
        <v>33</v>
      </c>
      <c r="S43" s="22">
        <v>0</v>
      </c>
      <c r="T43" s="22">
        <f t="shared" si="5"/>
        <v>0</v>
      </c>
      <c r="U43" s="21">
        <f t="shared" si="10"/>
        <v>0</v>
      </c>
      <c r="V43" s="23" t="s">
        <v>33</v>
      </c>
      <c r="W43" s="24">
        <v>1</v>
      </c>
    </row>
    <row r="44" spans="1:23" ht="67.5" x14ac:dyDescent="0.25">
      <c r="A44" s="32" t="s">
        <v>81</v>
      </c>
      <c r="B44" s="33" t="s">
        <v>82</v>
      </c>
      <c r="C44" s="34" t="s">
        <v>36</v>
      </c>
      <c r="D44" s="22">
        <f>D45</f>
        <v>0.42193900000000001</v>
      </c>
      <c r="E44" s="22">
        <f>E45</f>
        <v>0.18759600000000001</v>
      </c>
      <c r="F44" s="22" t="s">
        <v>33</v>
      </c>
      <c r="G44" s="22">
        <f>G45</f>
        <v>0.234343</v>
      </c>
      <c r="H44" s="22">
        <f t="shared" si="3"/>
        <v>0.214</v>
      </c>
      <c r="I44" s="22">
        <f t="shared" si="3"/>
        <v>0.43054912999999995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f>O45</f>
        <v>0.34699999999999998</v>
      </c>
      <c r="P44" s="22">
        <f>P45</f>
        <v>0.214</v>
      </c>
      <c r="Q44" s="22">
        <f>Q45</f>
        <v>8.3549129999999999E-2</v>
      </c>
      <c r="R44" s="22" t="s">
        <v>33</v>
      </c>
      <c r="S44" s="22">
        <f>S45</f>
        <v>-0.19620612999999995</v>
      </c>
      <c r="T44" s="22">
        <f>T45</f>
        <v>0.43054912999999995</v>
      </c>
      <c r="U44" s="21">
        <f t="shared" si="10"/>
        <v>0</v>
      </c>
      <c r="V44" s="23" t="s">
        <v>33</v>
      </c>
      <c r="W44" s="24">
        <v>1</v>
      </c>
    </row>
    <row r="45" spans="1:23" ht="67.5" x14ac:dyDescent="0.25">
      <c r="A45" s="32" t="s">
        <v>81</v>
      </c>
      <c r="B45" s="33" t="s">
        <v>83</v>
      </c>
      <c r="C45" s="34" t="s">
        <v>84</v>
      </c>
      <c r="D45" s="22">
        <v>0.42193900000000001</v>
      </c>
      <c r="E45" s="22">
        <v>0.18759600000000001</v>
      </c>
      <c r="F45" s="22" t="s">
        <v>33</v>
      </c>
      <c r="G45" s="22">
        <f>D45-E45</f>
        <v>0.234343</v>
      </c>
      <c r="H45" s="22">
        <f>J45+L45+N45+P45</f>
        <v>0.214</v>
      </c>
      <c r="I45" s="22">
        <f>K45+M45+O45+Q45</f>
        <v>0.43054912999999995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0.34699999999999998</v>
      </c>
      <c r="P45" s="22">
        <v>0.214</v>
      </c>
      <c r="Q45" s="22">
        <f>0.06416986+0.01937927</f>
        <v>8.3549129999999999E-2</v>
      </c>
      <c r="R45" s="22" t="s">
        <v>33</v>
      </c>
      <c r="S45" s="22">
        <f>G45-I45</f>
        <v>-0.19620612999999995</v>
      </c>
      <c r="T45" s="22">
        <f>I45-(J45+L45)</f>
        <v>0.43054912999999995</v>
      </c>
      <c r="U45" s="21">
        <f>IFERROR(T45/(J45+L45+N45),0)</f>
        <v>0</v>
      </c>
      <c r="V45" s="38" t="s">
        <v>133</v>
      </c>
      <c r="W45" s="24">
        <v>1</v>
      </c>
    </row>
    <row r="46" spans="1:23" ht="45" hidden="1" x14ac:dyDescent="0.25">
      <c r="A46" s="35" t="s">
        <v>85</v>
      </c>
      <c r="B46" s="31" t="s">
        <v>86</v>
      </c>
      <c r="C46" s="35" t="s">
        <v>36</v>
      </c>
      <c r="D46" s="18" t="s">
        <v>33</v>
      </c>
      <c r="E46" s="22">
        <v>0</v>
      </c>
      <c r="F46" s="18" t="s">
        <v>33</v>
      </c>
      <c r="G46" s="22">
        <v>0</v>
      </c>
      <c r="H46" s="22">
        <f t="shared" si="3"/>
        <v>0</v>
      </c>
      <c r="I46" s="22">
        <f t="shared" si="3"/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 t="s">
        <v>33</v>
      </c>
      <c r="S46" s="22">
        <f t="shared" si="4"/>
        <v>0</v>
      </c>
      <c r="T46" s="22">
        <f t="shared" si="5"/>
        <v>0</v>
      </c>
      <c r="U46" s="22">
        <v>0</v>
      </c>
      <c r="V46" s="28" t="s">
        <v>33</v>
      </c>
      <c r="W46" s="29">
        <f t="shared" si="1"/>
        <v>0</v>
      </c>
    </row>
    <row r="47" spans="1:23" ht="33.75" hidden="1" x14ac:dyDescent="0.25">
      <c r="A47" s="32" t="s">
        <v>87</v>
      </c>
      <c r="B47" s="33" t="s">
        <v>88</v>
      </c>
      <c r="C47" s="34" t="s">
        <v>36</v>
      </c>
      <c r="D47" s="18" t="s">
        <v>33</v>
      </c>
      <c r="E47" s="22">
        <v>0</v>
      </c>
      <c r="F47" s="18" t="s">
        <v>33</v>
      </c>
      <c r="G47" s="22">
        <v>0</v>
      </c>
      <c r="H47" s="22">
        <f t="shared" si="3"/>
        <v>0</v>
      </c>
      <c r="I47" s="22">
        <f t="shared" si="3"/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 t="s">
        <v>33</v>
      </c>
      <c r="S47" s="22">
        <f t="shared" si="4"/>
        <v>0</v>
      </c>
      <c r="T47" s="22">
        <f t="shared" si="5"/>
        <v>0</v>
      </c>
      <c r="U47" s="22">
        <v>0</v>
      </c>
      <c r="V47" s="28" t="s">
        <v>33</v>
      </c>
      <c r="W47" s="29">
        <f t="shared" si="1"/>
        <v>0</v>
      </c>
    </row>
    <row r="48" spans="1:23" ht="45" hidden="1" x14ac:dyDescent="0.25">
      <c r="A48" s="32" t="s">
        <v>89</v>
      </c>
      <c r="B48" s="33" t="s">
        <v>90</v>
      </c>
      <c r="C48" s="34" t="s">
        <v>36</v>
      </c>
      <c r="D48" s="18" t="s">
        <v>33</v>
      </c>
      <c r="E48" s="22">
        <v>0</v>
      </c>
      <c r="F48" s="18" t="s">
        <v>33</v>
      </c>
      <c r="G48" s="22">
        <v>0</v>
      </c>
      <c r="H48" s="22">
        <f t="shared" si="3"/>
        <v>0</v>
      </c>
      <c r="I48" s="22">
        <f t="shared" si="3"/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 t="s">
        <v>33</v>
      </c>
      <c r="S48" s="22">
        <f t="shared" si="4"/>
        <v>0</v>
      </c>
      <c r="T48" s="22">
        <f t="shared" si="5"/>
        <v>0</v>
      </c>
      <c r="U48" s="22">
        <v>0</v>
      </c>
      <c r="V48" s="28" t="s">
        <v>33</v>
      </c>
      <c r="W48" s="29">
        <f t="shared" si="1"/>
        <v>0</v>
      </c>
    </row>
    <row r="49" spans="1:23" ht="45" hidden="1" x14ac:dyDescent="0.25">
      <c r="A49" s="36" t="s">
        <v>91</v>
      </c>
      <c r="B49" s="31" t="s">
        <v>92</v>
      </c>
      <c r="C49" s="35" t="s">
        <v>36</v>
      </c>
      <c r="D49" s="18" t="s">
        <v>33</v>
      </c>
      <c r="E49" s="22">
        <v>0</v>
      </c>
      <c r="F49" s="18" t="s">
        <v>33</v>
      </c>
      <c r="G49" s="22">
        <v>0</v>
      </c>
      <c r="H49" s="22">
        <f t="shared" si="3"/>
        <v>0</v>
      </c>
      <c r="I49" s="22">
        <f t="shared" si="3"/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 t="s">
        <v>33</v>
      </c>
      <c r="S49" s="22">
        <f t="shared" si="4"/>
        <v>0</v>
      </c>
      <c r="T49" s="22">
        <f t="shared" si="5"/>
        <v>0</v>
      </c>
      <c r="U49" s="22">
        <v>0</v>
      </c>
      <c r="V49" s="28" t="s">
        <v>33</v>
      </c>
      <c r="W49" s="29">
        <f t="shared" si="1"/>
        <v>0</v>
      </c>
    </row>
    <row r="50" spans="1:23" ht="33.75" hidden="1" x14ac:dyDescent="0.25">
      <c r="A50" s="32" t="s">
        <v>93</v>
      </c>
      <c r="B50" s="33" t="s">
        <v>94</v>
      </c>
      <c r="C50" s="34" t="s">
        <v>36</v>
      </c>
      <c r="D50" s="18" t="s">
        <v>33</v>
      </c>
      <c r="E50" s="22">
        <v>0</v>
      </c>
      <c r="F50" s="18" t="s">
        <v>33</v>
      </c>
      <c r="G50" s="22">
        <v>0</v>
      </c>
      <c r="H50" s="22">
        <f t="shared" si="3"/>
        <v>0</v>
      </c>
      <c r="I50" s="22">
        <f t="shared" si="3"/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 t="s">
        <v>33</v>
      </c>
      <c r="S50" s="22">
        <f t="shared" si="4"/>
        <v>0</v>
      </c>
      <c r="T50" s="22">
        <f t="shared" si="5"/>
        <v>0</v>
      </c>
      <c r="U50" s="22">
        <v>0</v>
      </c>
      <c r="V50" s="28" t="s">
        <v>33</v>
      </c>
      <c r="W50" s="29">
        <f t="shared" si="1"/>
        <v>0</v>
      </c>
    </row>
    <row r="51" spans="1:23" ht="33.75" hidden="1" x14ac:dyDescent="0.25">
      <c r="A51" s="32" t="s">
        <v>95</v>
      </c>
      <c r="B51" s="33" t="s">
        <v>96</v>
      </c>
      <c r="C51" s="34" t="s">
        <v>36</v>
      </c>
      <c r="D51" s="18" t="s">
        <v>33</v>
      </c>
      <c r="E51" s="22">
        <v>0</v>
      </c>
      <c r="F51" s="18" t="s">
        <v>33</v>
      </c>
      <c r="G51" s="22">
        <v>0</v>
      </c>
      <c r="H51" s="22">
        <f t="shared" si="3"/>
        <v>0</v>
      </c>
      <c r="I51" s="22">
        <f t="shared" si="3"/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 t="s">
        <v>33</v>
      </c>
      <c r="S51" s="22">
        <f t="shared" si="4"/>
        <v>0</v>
      </c>
      <c r="T51" s="22">
        <f t="shared" si="5"/>
        <v>0</v>
      </c>
      <c r="U51" s="22">
        <v>0</v>
      </c>
      <c r="V51" s="28" t="s">
        <v>33</v>
      </c>
      <c r="W51" s="29">
        <f t="shared" si="1"/>
        <v>0</v>
      </c>
    </row>
    <row r="52" spans="1:23" ht="33.75" hidden="1" x14ac:dyDescent="0.25">
      <c r="A52" s="32" t="s">
        <v>97</v>
      </c>
      <c r="B52" s="33" t="s">
        <v>98</v>
      </c>
      <c r="C52" s="34" t="s">
        <v>36</v>
      </c>
      <c r="D52" s="18" t="s">
        <v>33</v>
      </c>
      <c r="E52" s="22">
        <v>0</v>
      </c>
      <c r="F52" s="18" t="s">
        <v>33</v>
      </c>
      <c r="G52" s="22">
        <v>0</v>
      </c>
      <c r="H52" s="22">
        <f t="shared" si="3"/>
        <v>0</v>
      </c>
      <c r="I52" s="22">
        <f t="shared" si="3"/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 t="s">
        <v>33</v>
      </c>
      <c r="S52" s="22">
        <f t="shared" si="4"/>
        <v>0</v>
      </c>
      <c r="T52" s="22">
        <f t="shared" si="5"/>
        <v>0</v>
      </c>
      <c r="U52" s="22">
        <v>0</v>
      </c>
      <c r="V52" s="28" t="s">
        <v>33</v>
      </c>
      <c r="W52" s="29">
        <f t="shared" si="1"/>
        <v>0</v>
      </c>
    </row>
    <row r="53" spans="1:23" ht="33.75" hidden="1" x14ac:dyDescent="0.25">
      <c r="A53" s="32" t="s">
        <v>99</v>
      </c>
      <c r="B53" s="33" t="s">
        <v>100</v>
      </c>
      <c r="C53" s="34" t="s">
        <v>36</v>
      </c>
      <c r="D53" s="18" t="s">
        <v>33</v>
      </c>
      <c r="E53" s="22">
        <v>0</v>
      </c>
      <c r="F53" s="18" t="s">
        <v>33</v>
      </c>
      <c r="G53" s="22">
        <v>0</v>
      </c>
      <c r="H53" s="22">
        <f t="shared" si="3"/>
        <v>0</v>
      </c>
      <c r="I53" s="22">
        <f t="shared" si="3"/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 t="s">
        <v>33</v>
      </c>
      <c r="S53" s="22">
        <f t="shared" si="4"/>
        <v>0</v>
      </c>
      <c r="T53" s="22">
        <f t="shared" si="5"/>
        <v>0</v>
      </c>
      <c r="U53" s="22">
        <v>0</v>
      </c>
      <c r="V53" s="28" t="s">
        <v>33</v>
      </c>
      <c r="W53" s="29">
        <f t="shared" si="1"/>
        <v>0</v>
      </c>
    </row>
    <row r="54" spans="1:23" ht="45" hidden="1" x14ac:dyDescent="0.25">
      <c r="A54" s="32" t="s">
        <v>101</v>
      </c>
      <c r="B54" s="33" t="s">
        <v>102</v>
      </c>
      <c r="C54" s="34" t="s">
        <v>36</v>
      </c>
      <c r="D54" s="18" t="s">
        <v>33</v>
      </c>
      <c r="E54" s="22">
        <v>0</v>
      </c>
      <c r="F54" s="18" t="s">
        <v>33</v>
      </c>
      <c r="G54" s="22">
        <v>0</v>
      </c>
      <c r="H54" s="22">
        <f t="shared" si="3"/>
        <v>0</v>
      </c>
      <c r="I54" s="22">
        <f t="shared" si="3"/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 t="s">
        <v>33</v>
      </c>
      <c r="S54" s="22">
        <f t="shared" si="4"/>
        <v>0</v>
      </c>
      <c r="T54" s="22">
        <f t="shared" si="5"/>
        <v>0</v>
      </c>
      <c r="U54" s="22">
        <v>0</v>
      </c>
      <c r="V54" s="28" t="s">
        <v>33</v>
      </c>
      <c r="W54" s="29">
        <f t="shared" si="1"/>
        <v>0</v>
      </c>
    </row>
    <row r="55" spans="1:23" ht="45" hidden="1" x14ac:dyDescent="0.25">
      <c r="A55" s="32" t="s">
        <v>103</v>
      </c>
      <c r="B55" s="33" t="s">
        <v>104</v>
      </c>
      <c r="C55" s="34" t="s">
        <v>36</v>
      </c>
      <c r="D55" s="18" t="s">
        <v>33</v>
      </c>
      <c r="E55" s="22">
        <v>0</v>
      </c>
      <c r="F55" s="18" t="s">
        <v>33</v>
      </c>
      <c r="G55" s="22">
        <v>0</v>
      </c>
      <c r="H55" s="22">
        <f t="shared" si="3"/>
        <v>0</v>
      </c>
      <c r="I55" s="22">
        <f t="shared" si="3"/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 t="s">
        <v>33</v>
      </c>
      <c r="S55" s="22">
        <f t="shared" si="4"/>
        <v>0</v>
      </c>
      <c r="T55" s="22">
        <f t="shared" si="5"/>
        <v>0</v>
      </c>
      <c r="U55" s="22">
        <v>0</v>
      </c>
      <c r="V55" s="28" t="s">
        <v>33</v>
      </c>
      <c r="W55" s="29">
        <f t="shared" si="1"/>
        <v>0</v>
      </c>
    </row>
    <row r="56" spans="1:23" ht="45" hidden="1" x14ac:dyDescent="0.25">
      <c r="A56" s="32" t="s">
        <v>105</v>
      </c>
      <c r="B56" s="33" t="s">
        <v>106</v>
      </c>
      <c r="C56" s="34" t="s">
        <v>36</v>
      </c>
      <c r="D56" s="18" t="s">
        <v>33</v>
      </c>
      <c r="E56" s="22">
        <v>0</v>
      </c>
      <c r="F56" s="18" t="s">
        <v>33</v>
      </c>
      <c r="G56" s="22">
        <v>0</v>
      </c>
      <c r="H56" s="22">
        <f t="shared" si="3"/>
        <v>0</v>
      </c>
      <c r="I56" s="22">
        <f t="shared" si="3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 t="s">
        <v>33</v>
      </c>
      <c r="S56" s="22">
        <f t="shared" si="4"/>
        <v>0</v>
      </c>
      <c r="T56" s="22">
        <f t="shared" si="5"/>
        <v>0</v>
      </c>
      <c r="U56" s="22">
        <v>0</v>
      </c>
      <c r="V56" s="28" t="s">
        <v>33</v>
      </c>
      <c r="W56" s="29">
        <f t="shared" si="1"/>
        <v>0</v>
      </c>
    </row>
    <row r="57" spans="1:23" ht="56.25" hidden="1" x14ac:dyDescent="0.25">
      <c r="A57" s="32" t="s">
        <v>107</v>
      </c>
      <c r="B57" s="33" t="s">
        <v>108</v>
      </c>
      <c r="C57" s="34" t="s">
        <v>36</v>
      </c>
      <c r="D57" s="18" t="s">
        <v>33</v>
      </c>
      <c r="E57" s="22">
        <v>0</v>
      </c>
      <c r="F57" s="18" t="s">
        <v>33</v>
      </c>
      <c r="G57" s="22">
        <v>0</v>
      </c>
      <c r="H57" s="22">
        <f t="shared" si="3"/>
        <v>0</v>
      </c>
      <c r="I57" s="22">
        <f t="shared" si="3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 t="s">
        <v>33</v>
      </c>
      <c r="S57" s="22">
        <f t="shared" si="4"/>
        <v>0</v>
      </c>
      <c r="T57" s="22">
        <f t="shared" si="5"/>
        <v>0</v>
      </c>
      <c r="U57" s="22">
        <v>0</v>
      </c>
      <c r="V57" s="28" t="s">
        <v>33</v>
      </c>
      <c r="W57" s="29">
        <f t="shared" si="1"/>
        <v>0</v>
      </c>
    </row>
    <row r="58" spans="1:23" ht="45" hidden="1" x14ac:dyDescent="0.25">
      <c r="A58" s="36" t="s">
        <v>109</v>
      </c>
      <c r="B58" s="31" t="s">
        <v>110</v>
      </c>
      <c r="C58" s="37" t="s">
        <v>36</v>
      </c>
      <c r="D58" s="18" t="s">
        <v>33</v>
      </c>
      <c r="E58" s="22">
        <v>0</v>
      </c>
      <c r="F58" s="18" t="s">
        <v>33</v>
      </c>
      <c r="G58" s="22">
        <v>0</v>
      </c>
      <c r="H58" s="22">
        <f t="shared" si="3"/>
        <v>0</v>
      </c>
      <c r="I58" s="22">
        <f t="shared" si="3"/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 t="s">
        <v>33</v>
      </c>
      <c r="S58" s="22">
        <f t="shared" si="4"/>
        <v>0</v>
      </c>
      <c r="T58" s="22">
        <f t="shared" si="5"/>
        <v>0</v>
      </c>
      <c r="U58" s="22">
        <v>0</v>
      </c>
      <c r="V58" s="28" t="s">
        <v>33</v>
      </c>
      <c r="W58" s="29">
        <f t="shared" si="1"/>
        <v>0</v>
      </c>
    </row>
    <row r="59" spans="1:23" ht="33.75" hidden="1" x14ac:dyDescent="0.25">
      <c r="A59" s="32" t="s">
        <v>111</v>
      </c>
      <c r="B59" s="33" t="s">
        <v>112</v>
      </c>
      <c r="C59" s="34" t="s">
        <v>36</v>
      </c>
      <c r="D59" s="18" t="s">
        <v>33</v>
      </c>
      <c r="E59" s="22">
        <v>0</v>
      </c>
      <c r="F59" s="18" t="s">
        <v>33</v>
      </c>
      <c r="G59" s="22">
        <v>0</v>
      </c>
      <c r="H59" s="22">
        <f t="shared" si="3"/>
        <v>0</v>
      </c>
      <c r="I59" s="22">
        <f t="shared" si="3"/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 t="s">
        <v>33</v>
      </c>
      <c r="S59" s="22">
        <f t="shared" si="4"/>
        <v>0</v>
      </c>
      <c r="T59" s="22">
        <f t="shared" si="5"/>
        <v>0</v>
      </c>
      <c r="U59" s="22">
        <v>0</v>
      </c>
      <c r="V59" s="28" t="s">
        <v>33</v>
      </c>
      <c r="W59" s="29">
        <f t="shared" si="1"/>
        <v>0</v>
      </c>
    </row>
    <row r="60" spans="1:23" ht="45" hidden="1" x14ac:dyDescent="0.25">
      <c r="A60" s="32" t="s">
        <v>113</v>
      </c>
      <c r="B60" s="33" t="s">
        <v>114</v>
      </c>
      <c r="C60" s="34" t="s">
        <v>36</v>
      </c>
      <c r="D60" s="18" t="s">
        <v>33</v>
      </c>
      <c r="E60" s="22">
        <v>0</v>
      </c>
      <c r="F60" s="18" t="s">
        <v>33</v>
      </c>
      <c r="G60" s="22">
        <v>0</v>
      </c>
      <c r="H60" s="22">
        <f t="shared" si="3"/>
        <v>0</v>
      </c>
      <c r="I60" s="22">
        <f t="shared" si="3"/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 t="s">
        <v>33</v>
      </c>
      <c r="S60" s="22">
        <f t="shared" si="4"/>
        <v>0</v>
      </c>
      <c r="T60" s="22">
        <f t="shared" si="5"/>
        <v>0</v>
      </c>
      <c r="U60" s="22">
        <v>0</v>
      </c>
      <c r="V60" s="28" t="s">
        <v>33</v>
      </c>
      <c r="W60" s="29">
        <f t="shared" si="1"/>
        <v>0</v>
      </c>
    </row>
    <row r="61" spans="1:23" ht="67.5" hidden="1" x14ac:dyDescent="0.25">
      <c r="A61" s="30" t="s">
        <v>115</v>
      </c>
      <c r="B61" s="31" t="s">
        <v>116</v>
      </c>
      <c r="C61" s="30" t="s">
        <v>36</v>
      </c>
      <c r="D61" s="18" t="s">
        <v>33</v>
      </c>
      <c r="E61" s="22">
        <v>0</v>
      </c>
      <c r="F61" s="18" t="s">
        <v>33</v>
      </c>
      <c r="G61" s="22">
        <v>0</v>
      </c>
      <c r="H61" s="22">
        <f t="shared" si="3"/>
        <v>0</v>
      </c>
      <c r="I61" s="22">
        <f t="shared" si="3"/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 t="s">
        <v>33</v>
      </c>
      <c r="S61" s="22">
        <f t="shared" si="4"/>
        <v>0</v>
      </c>
      <c r="T61" s="22">
        <f t="shared" si="5"/>
        <v>0</v>
      </c>
      <c r="U61" s="22">
        <v>0</v>
      </c>
      <c r="V61" s="28" t="s">
        <v>33</v>
      </c>
      <c r="W61" s="29">
        <f t="shared" si="1"/>
        <v>0</v>
      </c>
    </row>
    <row r="62" spans="1:23" ht="56.25" hidden="1" x14ac:dyDescent="0.25">
      <c r="A62" s="36" t="s">
        <v>117</v>
      </c>
      <c r="B62" s="31" t="s">
        <v>118</v>
      </c>
      <c r="C62" s="35" t="s">
        <v>36</v>
      </c>
      <c r="D62" s="18" t="s">
        <v>33</v>
      </c>
      <c r="E62" s="22">
        <v>0</v>
      </c>
      <c r="F62" s="18" t="s">
        <v>33</v>
      </c>
      <c r="G62" s="22">
        <v>0</v>
      </c>
      <c r="H62" s="22">
        <f t="shared" si="3"/>
        <v>0</v>
      </c>
      <c r="I62" s="22">
        <f t="shared" si="3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 t="s">
        <v>33</v>
      </c>
      <c r="S62" s="22">
        <f t="shared" si="4"/>
        <v>0</v>
      </c>
      <c r="T62" s="22">
        <f t="shared" si="5"/>
        <v>0</v>
      </c>
      <c r="U62" s="22">
        <v>0</v>
      </c>
      <c r="V62" s="28" t="s">
        <v>33</v>
      </c>
      <c r="W62" s="29">
        <f t="shared" si="1"/>
        <v>0</v>
      </c>
    </row>
    <row r="63" spans="1:23" ht="56.25" hidden="1" x14ac:dyDescent="0.25">
      <c r="A63" s="36" t="s">
        <v>119</v>
      </c>
      <c r="B63" s="31" t="s">
        <v>120</v>
      </c>
      <c r="C63" s="30" t="s">
        <v>36</v>
      </c>
      <c r="D63" s="18" t="s">
        <v>33</v>
      </c>
      <c r="E63" s="22">
        <v>0</v>
      </c>
      <c r="F63" s="18" t="s">
        <v>33</v>
      </c>
      <c r="G63" s="22">
        <v>0</v>
      </c>
      <c r="H63" s="22">
        <f t="shared" si="3"/>
        <v>0</v>
      </c>
      <c r="I63" s="22">
        <f t="shared" si="3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 t="s">
        <v>33</v>
      </c>
      <c r="S63" s="22">
        <f t="shared" si="4"/>
        <v>0</v>
      </c>
      <c r="T63" s="22">
        <f t="shared" si="5"/>
        <v>0</v>
      </c>
      <c r="U63" s="22">
        <v>0</v>
      </c>
      <c r="V63" s="28" t="s">
        <v>33</v>
      </c>
      <c r="W63" s="29">
        <f t="shared" si="1"/>
        <v>0</v>
      </c>
    </row>
    <row r="64" spans="1:23" ht="33.75" hidden="1" x14ac:dyDescent="0.25">
      <c r="A64" s="30" t="s">
        <v>121</v>
      </c>
      <c r="B64" s="31" t="s">
        <v>122</v>
      </c>
      <c r="C64" s="30" t="s">
        <v>36</v>
      </c>
      <c r="D64" s="18" t="s">
        <v>33</v>
      </c>
      <c r="E64" s="22">
        <v>0</v>
      </c>
      <c r="F64" s="18" t="s">
        <v>33</v>
      </c>
      <c r="G64" s="22">
        <v>0</v>
      </c>
      <c r="H64" s="22">
        <f t="shared" si="3"/>
        <v>0</v>
      </c>
      <c r="I64" s="22">
        <f t="shared" si="3"/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 t="s">
        <v>33</v>
      </c>
      <c r="S64" s="22">
        <f t="shared" si="4"/>
        <v>0</v>
      </c>
      <c r="T64" s="22">
        <f t="shared" si="5"/>
        <v>0</v>
      </c>
      <c r="U64" s="22">
        <v>0</v>
      </c>
      <c r="V64" s="28" t="s">
        <v>33</v>
      </c>
      <c r="W64" s="29">
        <f t="shared" si="1"/>
        <v>0</v>
      </c>
    </row>
    <row r="65" spans="1:23" ht="45" hidden="1" x14ac:dyDescent="0.25">
      <c r="A65" s="30" t="s">
        <v>123</v>
      </c>
      <c r="B65" s="31" t="s">
        <v>124</v>
      </c>
      <c r="C65" s="30" t="s">
        <v>36</v>
      </c>
      <c r="D65" s="18" t="s">
        <v>33</v>
      </c>
      <c r="E65" s="22">
        <v>0</v>
      </c>
      <c r="F65" s="18" t="s">
        <v>33</v>
      </c>
      <c r="G65" s="22">
        <v>0</v>
      </c>
      <c r="H65" s="22">
        <f t="shared" si="3"/>
        <v>0</v>
      </c>
      <c r="I65" s="22">
        <f t="shared" si="3"/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 t="s">
        <v>33</v>
      </c>
      <c r="S65" s="22">
        <f t="shared" si="4"/>
        <v>0</v>
      </c>
      <c r="T65" s="22">
        <f t="shared" si="5"/>
        <v>0</v>
      </c>
      <c r="U65" s="22">
        <v>0</v>
      </c>
      <c r="V65" s="28" t="s">
        <v>33</v>
      </c>
      <c r="W65" s="29">
        <f t="shared" si="1"/>
        <v>0</v>
      </c>
    </row>
    <row r="66" spans="1:23" ht="22.5" hidden="1" x14ac:dyDescent="0.25">
      <c r="A66" s="30" t="s">
        <v>125</v>
      </c>
      <c r="B66" s="31" t="s">
        <v>126</v>
      </c>
      <c r="C66" s="30" t="s">
        <v>36</v>
      </c>
      <c r="D66" s="18" t="s">
        <v>33</v>
      </c>
      <c r="E66" s="22">
        <v>0</v>
      </c>
      <c r="F66" s="18" t="s">
        <v>33</v>
      </c>
      <c r="G66" s="22">
        <v>0</v>
      </c>
      <c r="H66" s="22">
        <f t="shared" si="3"/>
        <v>0</v>
      </c>
      <c r="I66" s="22">
        <f t="shared" si="3"/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 t="s">
        <v>33</v>
      </c>
      <c r="S66" s="22">
        <f t="shared" si="4"/>
        <v>0</v>
      </c>
      <c r="T66" s="22">
        <f t="shared" si="5"/>
        <v>0</v>
      </c>
      <c r="U66" s="22">
        <v>0</v>
      </c>
      <c r="V66" s="28" t="s">
        <v>33</v>
      </c>
      <c r="W66" s="29">
        <f t="shared" si="1"/>
        <v>0</v>
      </c>
    </row>
  </sheetData>
  <autoFilter ref="A18:W66" xr:uid="{AA2CBE5C-04B1-4B1F-A6A1-B0924DB0A1E4}">
    <filterColumn colId="22">
      <filters>
        <filter val="1,00"/>
      </filters>
    </filterColumn>
  </autoFilter>
  <mergeCells count="26">
    <mergeCell ref="H12:V12"/>
    <mergeCell ref="T2:V2"/>
    <mergeCell ref="A3:V3"/>
    <mergeCell ref="G6:P6"/>
    <mergeCell ref="G7:P7"/>
    <mergeCell ref="H11:V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A19:C19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2023-02-12T10:02:22Z</dcterms:modified>
</cp:coreProperties>
</file>