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8\"/>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B25" i="15" l="1"/>
  <c r="AB26" i="15"/>
  <c r="AB27" i="15"/>
  <c r="AB28" i="15"/>
  <c r="AB29" i="15"/>
  <c r="AB31" i="15"/>
  <c r="AB32" i="15"/>
  <c r="AB33" i="15"/>
  <c r="AB34" i="15"/>
  <c r="AB35" i="15"/>
  <c r="AB36" i="15"/>
  <c r="AB37" i="15"/>
  <c r="AB38" i="15"/>
  <c r="AB39" i="15"/>
  <c r="AB40" i="15"/>
  <c r="AB41" i="15"/>
  <c r="AB42" i="15"/>
  <c r="AB43" i="15"/>
  <c r="AB45" i="15"/>
  <c r="AB46" i="15"/>
  <c r="AB47" i="15"/>
  <c r="AB48" i="15"/>
  <c r="AB49" i="15"/>
  <c r="AB50" i="15"/>
  <c r="AB51" i="15"/>
  <c r="AB54" i="15"/>
  <c r="AB55" i="15"/>
  <c r="AB56" i="15"/>
  <c r="AB57" i="15"/>
  <c r="AB58" i="15"/>
  <c r="AB59" i="15"/>
  <c r="AB60" i="15"/>
  <c r="AB61" i="15"/>
  <c r="AB62" i="15"/>
  <c r="AB63" i="15"/>
  <c r="AB64" i="15"/>
  <c r="F31" i="15"/>
  <c r="B27" i="22" l="1"/>
  <c r="C25" i="6"/>
  <c r="C25" i="13"/>
  <c r="C29" i="15"/>
  <c r="C27" i="15"/>
  <c r="C30" i="15"/>
  <c r="AB30" i="15" s="1"/>
  <c r="C24" i="15" l="1"/>
  <c r="AB24" i="15" s="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AB53" i="15" s="1"/>
  <c r="C44" i="15"/>
  <c r="AB44" i="15" s="1"/>
  <c r="C52" i="15"/>
  <c r="AB52" i="15" s="1"/>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<sst xmlns="http://schemas.openxmlformats.org/spreadsheetml/2006/main" count="2386" uniqueCount="517">
  <si>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</si>
  <si>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</si>
  <si>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</si>
  <si>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</si>
  <si>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</si>
  <si>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</si>
  <si>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</si>
  <si>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</si>
  <si>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</si>
  <si>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</si>
  <si>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</si>
  <si>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</si>
  <si>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</si>
  <si>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</si>
  <si>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</si>
  <si>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</si>
  <si>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</si>
  <si>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</si>
  <si>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</si>
  <si>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</si>
  <si>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</si>
  <si>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</si>
  <si>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</si>
  <si>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</si>
  <si>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</si>
  <si>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</si>
  <si>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</si>
  <si>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</si>
  <si>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</si>
  <si>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</si>
  <si>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</si>
  <si>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</si>
  <si>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</si>
  <si>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</si>
  <si>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</si>
  <si>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</si>
  <si>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</si>
  <si>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</si>
  <si>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</si>
  <si>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</si>
  <si>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</si>
  <si>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</si>
  <si>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</si>
  <si>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</si>
  <si>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</si>
  <si>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</si>
  <si>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</si>
  <si>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</si>
  <si>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</si>
  <si>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</si>
  <si>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</si>
  <si>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</si>
  <si>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</si>
  <si>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</si>
  <si>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</si>
  <si>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</si>
  <si>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</si>
  <si>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</si>
  <si>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</si>
  <si>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</si>
  <si>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</si>
  <si>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</si>
  <si>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</si>
  <si>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</si>
  <si>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</si>
  <si>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</si>
  <si>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</si>
  <si>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</si>
  <si>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</si>
  <si>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</si>
  <si>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</si>
  <si>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</si>
  <si>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</si>
  <si>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</si>
  <si>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</si>
  <si>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</si>
  <si>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</si>
  <si>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</si>
  <si>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</si>
  <si>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</si>
  <si>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</si>
  <si>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</si>
  <si>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</si>
  <si>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</si>
  <si>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</si>
  <si>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</si>
  <si>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</si>
  <si>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</si>
  <si>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</si>
  <si>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</si>
  <si>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</si>
  <si>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</si>
  <si>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</si>
  <si>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</si>
  <si>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</si>
  <si>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</si>
  <si>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</si>
  <si>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</si>
  <si>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</si>
  <si>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</si>
  <si>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</si>
  <si>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</si>
  <si>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</si>
  <si>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</si>
  <si>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</si>
  <si>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</si>
  <si>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</si>
  <si>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</si>
  <si>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</si>
  <si>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</si>
  <si>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</si>
  <si>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</si>
  <si>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</si>
  <si>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</si>
  <si>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</si>
  <si>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</si>
  <si>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</si>
  <si>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</si>
  <si>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</si>
  <si>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</si>
  <si>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</si>
  <si>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</si>
  <si>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</si>
  <si>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</si>
  <si>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</si>
  <si>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</si>
  <si>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</si>
  <si>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</si>
  <si>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</si>
  <si>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</si>
  <si>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</si>
  <si>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</si>
  <si>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</si>
  <si>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</si>
  <si>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</si>
  <si>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</si>
  <si>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</si>
  <si>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</si>
  <si>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</si>
  <si>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</si>
  <si>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</si>
  <si>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</si>
  <si>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</si>
  <si>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</si>
  <si>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</si>
  <si>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</si>
  <si>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</si>
  <si>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</si>
  <si>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</si>
  <si>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</si>
  <si>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</si>
  <si>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</si>
  <si>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</si>
  <si>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</si>
  <si>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</si>
  <si>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</si>
  <si>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</si>
  <si>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</si>
  <si>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</si>
  <si>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</si>
  <si>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</si>
  <si>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</si>
  <si>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</si>
  <si>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</si>
  <si>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</si>
  <si>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</si>
  <si>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</si>
  <si>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</si>
  <si>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</si>
  <si>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</si>
  <si>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</si>
  <si>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</si>
  <si>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</si>
  <si>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</si>
  <si>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</si>
  <si>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</si>
  <si>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</si>
  <si>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</si>
  <si>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</si>
  <si>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</si>
  <si>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</si>
  <si>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</si>
  <si>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</si>
  <si>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</si>
  <si>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</si>
  <si>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</si>
  <si>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</si>
  <si>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</si>
  <si>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</si>
  <si>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</si>
  <si>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</si>
  <si>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</si>
  <si>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</si>
  <si>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</si>
  <si>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</si>
  <si>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</si>
  <si>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</si>
  <si>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</si>
  <si>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</si>
  <si>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</si>
  <si>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</si>
  <si>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</si>
  <si>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</si>
  <si>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</si>
  <si>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</si>
  <si>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</si>
  <si>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</si>
  <si>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</si>
  <si>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</si>
  <si>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</si>
  <si>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</si>
  <si>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</si>
  <si>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</si>
  <si>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</si>
  <si>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</si>
  <si>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</si>
  <si>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</si>
  <si>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</si>
  <si>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</si>
  <si>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</si>
  <si>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</si>
  <si>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</si>
  <si>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</si>
  <si>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</si>
  <si>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</si>
  <si>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</si>
  <si>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</si>
  <si>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</si>
  <si>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</si>
  <si>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</si>
  <si>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</si>
  <si>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</si>
  <si>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</si>
  <si>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</si>
  <si>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</si>
  <si>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</si>
  <si>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</si>
  <si>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</si>
  <si>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</si>
  <si>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</si>
  <si>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</si>
  <si>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</si>
  <si>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</si>
  <si>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</si>
  <si>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</si>
  <si>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</si>
  <si>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</si>
  <si>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</si>
  <si>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</si>
  <si>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</si>
  <si>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</si>
  <si>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</si>
  <si>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</si>
  <si>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</si>
  <si>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</si>
  <si>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</si>
  <si>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</si>
  <si>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</si>
  <si>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</si>
  <si>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</si>
  <si>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</si>
  <si>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</si>
  <si>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</si>
  <si>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</si>
  <si>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</si>
  <si>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</si>
  <si>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</si>
  <si>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</si>
  <si>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</si>
  <si>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</si>
  <si>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</si>
  <si>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</si>
  <si>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</si>
  <si>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</si>
  <si>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</si>
  <si>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</si>
  <si>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</si>
  <si>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</si>
  <si>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</si>
  <si>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</si>
  <si>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</si>
  <si>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</si>
  <si>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</si>
  <si>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</si>
  <si>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</si>
  <si>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</si>
  <si>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</si>
  <si>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</si>
  <si>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</si>
  <si>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</si>
  <si>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</si>
  <si>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</si>
  <si>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</si>
  <si>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</si>
  <si>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</si>
  <si>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</si>
  <si>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</si>
  <si>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</si>
  <si>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</si>
  <si>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</si>
  <si>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</si>
  <si>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</si>
  <si>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</si>
  <si>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</si>
  <si>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</si>
  <si>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</si>
  <si>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</si>
  <si>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</si>
  <si>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</si>
  <si>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</si>
  <si>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</si>
  <si>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</si>
  <si>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</si>
  <si>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</si>
  <si>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</si>
  <si>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</si>
  <si>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</si>
  <si>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</si>
  <si>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</si>
  <si>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</si>
  <si>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</si>
  <si>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</si>
  <si>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</si>
  <si>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</si>
  <si>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</si>
  <si>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</si>
  <si>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</si>
  <si>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</si>
  <si>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</si>
  <si>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</si>
  <si>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</si>
  <si>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</si>
  <si>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</si>
  <si>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</si>
  <si>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</si>
  <si>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</si>
  <si>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</si>
  <si>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</si>
  <si>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</si>
  <si>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</si>
  <si>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</si>
  <si>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</si>
  <si>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</si>
  <si>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</si>
  <si>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</si>
  <si>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</si>
  <si>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</si>
  <si>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</si>
  <si>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</si>
  <si>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</si>
  <si>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</si>
  <si>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</si>
  <si>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</si>
  <si>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</si>
  <si>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</si>
  <si>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</si>
  <si>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</si>
  <si>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</si>
  <si>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</si>
  <si>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</si>
  <si>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</si>
  <si>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</si>
  <si>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</si>
  <si>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</si>
  <si>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</si>
  <si>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</si>
  <si>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</si>
  <si>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</si>
  <si>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</si>
  <si>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</si>
  <si>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</si>
  <si>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</si>
  <si>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</si>
  <si>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</si>
  <si>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</si>
  <si>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</si>
  <si>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</si>
  <si>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</si>
  <si>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</si>
  <si>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</si>
  <si>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</si>
  <si>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</si>
  <si>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</si>
  <si>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</si>
  <si>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</si>
  <si>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</si>
  <si>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</si>
  <si>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</si>
  <si>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</si>
  <si>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</si>
  <si>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</si>
  <si>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</si>
  <si>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</si>
  <si>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</si>
  <si>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</si>
  <si>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</si>
  <si>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</si>
  <si>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</si>
  <si>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</si>
  <si>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</si>
  <si>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</si>
  <si>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</si>
  <si>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</si>
  <si>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</si>
  <si>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</si>
  <si>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</si>
  <si>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</si>
  <si>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</si>
  <si>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</si>
  <si>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</si>
  <si>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</si>
  <si>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</si>
  <si>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</si>
  <si>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</si>
  <si>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</si>
  <si>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</si>
  <si>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</si>
  <si>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</si>
  <si>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</si>
  <si>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</si>
  <si>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</si>
  <si>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</si>
  <si>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</si>
  <si>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</si>
  <si>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</si>
  <si>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</si>
  <si>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</si>
  <si>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</si>
  <si>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</si>
  <si>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</si>
  <si>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</si>
  <si>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</si>
  <si>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</si>
  <si>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</si>
  <si>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</si>
  <si>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</si>
  <si>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</si>
  <si>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</si>
  <si>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</si>
  <si>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</si>
  <si>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</si>
  <si>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</si>
  <si>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</si>
  <si>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</si>
  <si>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</si>
  <si>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</si>
  <si>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</si>
  <si>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</si>
  <si>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</si>
  <si>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</si>
  <si>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</si>
  <si>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</si>
  <si>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</si>
  <si>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</si>
  <si>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</si>
  <si>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</si>
  <si>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</si>
  <si>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</si>
  <si>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</si>
  <si>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</si>
  <si>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</si>
  <si>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</si>
  <si>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</si>
  <si>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</si>
  <si>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</si>
  <si>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</si>
  <si>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</si>
  <si>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</si>
  <si>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</si>
  <si>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</si>
  <si>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</si>
  <si>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</si>
  <si>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</si>
  <si>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</si>
  <si>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</si>
  <si>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</si>
  <si>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</si>
  <si>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</si>
  <si>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</si>
  <si>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</si>
  <si>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</si>
  <si>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</si>
  <si>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</si>
  <si>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</si>
  <si>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</si>
  <si>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</si>
  <si>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</si>
  <si>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</si>
  <si>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</si>
  <si>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</si>
  <si>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</si>
  <si>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</si>
  <si>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</si>
  <si>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</si>
  <si>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</si>
  <si>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</si>
  <si>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</si>
  <si>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</si>
  <si>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</si>
  <si>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</si>
  <si>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</si>
  <si>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</si>
  <si>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</si>
  <si>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</si>
  <si>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</si>
  <si>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</si>
  <si>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</si>
  <si>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1971</t>
  </si>
  <si>
    <t>1,783 млн.руб с НДС</t>
  </si>
  <si>
    <t>Замена ТП в составе ТМ 250 кВа на КТП 250 кВа (в/з Восточный-1 ул. Автолюбителей КТП - 731п)</t>
  </si>
  <si>
    <t>H_KVK8</t>
  </si>
  <si>
    <t>Показатель замены трансформаторных мощностей 0,25 МВА</t>
  </si>
  <si>
    <t>КТП-731п</t>
  </si>
  <si>
    <t>ТМ 250 кВа</t>
  </si>
  <si>
    <t>КТП 250 кВа</t>
  </si>
  <si>
    <t>в/з Восточный-1, ул. Автолюбителей КТП - 731п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</si>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</sst>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9787288"/>
        <c:axId val="319788464"/>
      </c:lineChart>
      <c:catAx>
        <c:axId val="319787288"/>
        <c:scaling>
          <c:orientation val="minMax"/>
        </c:scaling>
        <c:delete val="0"/>
        <c:axPos val="b"/>
        <c:numFmt formatCode="General" sourceLinked="1"/>
        <c:majorTickMark val="out"/>
        <c:minorTickMark val="none"/>
        <c:tickLblPos val="nextTo"/>
        <c:crossAx val="319788464"/>
        <c:crosses val="autoZero"/>
        <c:auto val="1"/>
        <c:lblAlgn val="ctr"/>
        <c:lblOffset val="100"/>
        <c:noMultiLvlLbl val="0"/>
      </c:catAx>
      <c:valAx>
        <c:axId val="319788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197872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510</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509</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511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508</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1" t="str">
        <f>'1. паспорт местоположение'!A5:C5</f>
        <v>Год раскрытия информации: 2021 год</v>
      </c>
      <c r="B5" s="381"/>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H_KVK8</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250 кВа на КТП 250 кВа (в/з Восточный-1 ул. Автолюбителей КТП - 731п)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5" t="s">
        <v>463</v>
      </c>
      <c r="B18" s="386"/>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0.25</v>
      </c>
    </row>
    <row r="25" spans="1:2" ht="16.5" thickBot="1" x14ac:dyDescent="0.3">
      <c r="A25" s="155" t="s">
        <v>348</v>
      </c>
      <c r="B25" s="153">
        <v>2022</v>
      </c>
    </row>
    <row r="26" spans="1:2" ht="16.5" thickBot="1" x14ac:dyDescent="0.3">
      <c r="A26" s="156" t="s">
        <v>349</v>
      </c>
      <c r="B26" s="157" t="s">
        <v>344</v>
      </c>
    </row>
    <row r="27" spans="1:2" ht="29.25" thickBot="1" x14ac:dyDescent="0.3">
      <c r="A27" s="164" t="s">
        <v>506</v>
      </c>
      <c r="B27" s="159" t="str">
        <f>'1. паспорт местоположение'!C48</f>
        <v>1,783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2" t="s">
        <v>344</v>
      </c>
    </row>
    <row r="57" spans="1:2" x14ac:dyDescent="0.25">
      <c r="A57" s="162" t="s">
        <v>370</v>
      </c>
      <c r="B57" s="383"/>
    </row>
    <row r="58" spans="1:2" x14ac:dyDescent="0.25">
      <c r="A58" s="162" t="s">
        <v>371</v>
      </c>
      <c r="B58" s="383"/>
    </row>
    <row r="59" spans="1:2" x14ac:dyDescent="0.25">
      <c r="A59" s="162" t="s">
        <v>372</v>
      </c>
      <c r="B59" s="383"/>
    </row>
    <row r="60" spans="1:2" x14ac:dyDescent="0.25">
      <c r="A60" s="162" t="s">
        <v>373</v>
      </c>
      <c r="B60" s="383"/>
    </row>
    <row r="61" spans="1:2" ht="16.5" thickBot="1" x14ac:dyDescent="0.3">
      <c r="A61" s="163" t="s">
        <v>374</v>
      </c>
      <c r="B61" s="384"/>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2" t="s">
        <v>344</v>
      </c>
    </row>
    <row r="74" spans="1:2" x14ac:dyDescent="0.25">
      <c r="A74" s="162" t="s">
        <v>386</v>
      </c>
      <c r="B74" s="383"/>
    </row>
    <row r="75" spans="1:2" x14ac:dyDescent="0.25">
      <c r="A75" s="162" t="s">
        <v>387</v>
      </c>
      <c r="B75" s="383"/>
    </row>
    <row r="76" spans="1:2" x14ac:dyDescent="0.25">
      <c r="A76" s="162" t="s">
        <v>388</v>
      </c>
      <c r="B76" s="383"/>
    </row>
    <row r="77" spans="1:2" x14ac:dyDescent="0.25">
      <c r="A77" s="162" t="s">
        <v>389</v>
      </c>
      <c r="B77" s="383"/>
    </row>
    <row r="78" spans="1:2" ht="16.5" thickBot="1" x14ac:dyDescent="0.3">
      <c r="A78" s="172" t="s">
        <v>390</v>
      </c>
      <c r="B78" s="384"/>
    </row>
    <row r="81" spans="1:2" x14ac:dyDescent="0.25">
      <c r="A81" s="173"/>
      <c r="B81" s="174"/>
    </row>
    <row r="82" spans="1:2" x14ac:dyDescent="0.25">
      <c r="B82" s="175"/>
    </row>
    <row r="83" spans="1:2" x14ac:dyDescent="0.25">
      <c r="B83" s="17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J33" sqref="J33"/>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H_KVK8</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x14ac:dyDescent="0.2">
      <c r="A16" s="231" t="str">
        <f>'1. паспорт местоположение'!A15:C15</f>
        <v>Замена ТП в составе ТМ 250 кВа на КТП 250 кВа (в/з Восточный-1 ул. Автолюбителей КТП - 731п)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6</v>
      </c>
      <c r="B21" s="242" t="s">
        <v>212</v>
      </c>
      <c r="C21" s="243"/>
      <c r="D21" s="246" t="s">
        <v>111</v>
      </c>
      <c r="E21" s="242" t="s">
        <v>472</v>
      </c>
      <c r="F21" s="243"/>
      <c r="G21" s="242" t="s">
        <v>239</v>
      </c>
      <c r="H21" s="243"/>
      <c r="I21" s="242" t="s">
        <v>110</v>
      </c>
      <c r="J21" s="243"/>
      <c r="K21" s="246" t="s">
        <v>109</v>
      </c>
      <c r="L21" s="242" t="s">
        <v>108</v>
      </c>
      <c r="M21" s="243"/>
      <c r="N21" s="242" t="s">
        <v>468</v>
      </c>
      <c r="O21" s="243"/>
      <c r="P21" s="246" t="s">
        <v>107</v>
      </c>
      <c r="Q21" s="233" t="s">
        <v>106</v>
      </c>
      <c r="R21" s="234"/>
      <c r="S21" s="233" t="s">
        <v>105</v>
      </c>
      <c r="T21" s="235"/>
    </row>
    <row r="22" spans="1:113" ht="204.75" customHeight="1" x14ac:dyDescent="0.25">
      <c r="A22" s="240"/>
      <c r="B22" s="244"/>
      <c r="C22" s="245"/>
      <c r="D22" s="249"/>
      <c r="E22" s="244"/>
      <c r="F22" s="245"/>
      <c r="G22" s="244"/>
      <c r="H22" s="245"/>
      <c r="I22" s="244"/>
      <c r="J22" s="245"/>
      <c r="K22" s="247"/>
      <c r="L22" s="244"/>
      <c r="M22" s="245"/>
      <c r="N22" s="244"/>
      <c r="O22" s="245"/>
      <c r="P22" s="247"/>
      <c r="Q22" s="112" t="s">
        <v>104</v>
      </c>
      <c r="R22" s="112" t="s">
        <v>451</v>
      </c>
      <c r="S22" s="112" t="s">
        <v>103</v>
      </c>
      <c r="T22" s="112" t="s">
        <v>102</v>
      </c>
    </row>
    <row r="23" spans="1:113" ht="51.75" customHeight="1" x14ac:dyDescent="0.25">
      <c r="A23" s="241"/>
      <c r="B23" s="192" t="s">
        <v>100</v>
      </c>
      <c r="C23" s="192" t="s">
        <v>101</v>
      </c>
      <c r="D23" s="247"/>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512</v>
      </c>
      <c r="C25" s="202" t="str">
        <f>B25</f>
        <v>КТП-731п</v>
      </c>
      <c r="D25" s="202" t="s">
        <v>96</v>
      </c>
      <c r="E25" s="202" t="s">
        <v>513</v>
      </c>
      <c r="F25" s="202" t="s">
        <v>514</v>
      </c>
      <c r="G25" s="202" t="s">
        <v>505</v>
      </c>
      <c r="H25" s="202" t="s">
        <v>505</v>
      </c>
      <c r="I25" s="205" t="s">
        <v>344</v>
      </c>
      <c r="J25" s="203" t="s">
        <v>487</v>
      </c>
      <c r="K25" s="203" t="s">
        <v>507</v>
      </c>
      <c r="L25" s="203" t="s">
        <v>60</v>
      </c>
      <c r="M25" s="204">
        <v>6</v>
      </c>
      <c r="N25" s="204">
        <v>0.25</v>
      </c>
      <c r="O25" s="204">
        <v>0.25</v>
      </c>
      <c r="P25" s="203" t="s">
        <v>344</v>
      </c>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48" t="s">
        <v>478</v>
      </c>
      <c r="C29" s="248"/>
      <c r="D29" s="248"/>
      <c r="E29" s="248"/>
      <c r="F29" s="248"/>
      <c r="G29" s="248"/>
      <c r="H29" s="248"/>
      <c r="I29" s="248"/>
      <c r="J29" s="248"/>
      <c r="K29" s="248"/>
      <c r="L29" s="248"/>
      <c r="M29" s="248"/>
      <c r="N29" s="248"/>
      <c r="O29" s="248"/>
      <c r="P29" s="248"/>
      <c r="Q29" s="248"/>
      <c r="R29" s="24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H_KVK8</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6"/>
      <c r="B14" s="236"/>
      <c r="C14" s="236"/>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250 кВа на КТП 250 кВа (в/з Восточный-1 ул. Автолюбителей КТП - 731п)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37"/>
      <c r="B17" s="237"/>
      <c r="C17" s="237"/>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514</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1,783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2022</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2022</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4" t="s">
        <v>8</v>
      </c>
      <c r="B9" s="254"/>
      <c r="C9" s="254"/>
      <c r="D9" s="254"/>
      <c r="E9" s="254"/>
      <c r="F9" s="254"/>
      <c r="G9" s="254"/>
      <c r="H9" s="254"/>
      <c r="I9" s="254"/>
      <c r="J9" s="254"/>
      <c r="K9" s="254"/>
      <c r="L9" s="254"/>
      <c r="M9" s="254"/>
      <c r="N9" s="254"/>
      <c r="O9" s="254"/>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4" t="s">
        <v>8</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36"/>
      <c r="B14" s="236"/>
      <c r="C14" s="236"/>
      <c r="D14" s="236"/>
      <c r="E14" s="236"/>
      <c r="F14" s="236"/>
      <c r="G14" s="236"/>
      <c r="H14" s="236"/>
      <c r="I14" s="236"/>
      <c r="J14" s="236"/>
      <c r="K14" s="236"/>
      <c r="L14" s="236"/>
      <c r="M14" s="236"/>
      <c r="N14" s="236"/>
      <c r="O14" s="236"/>
      <c r="P14" s="9"/>
      <c r="Q14" s="9"/>
      <c r="R14" s="9"/>
      <c r="S14" s="9"/>
      <c r="T14" s="9"/>
      <c r="U14" s="9"/>
      <c r="V14" s="9"/>
      <c r="W14" s="9"/>
      <c r="X14" s="9"/>
      <c r="Y14" s="9"/>
      <c r="Z14" s="9"/>
    </row>
    <row r="15" spans="1:28" s="2" customFormat="1" ht="12" x14ac:dyDescent="0.2">
      <c r="A15" s="254" t="s">
        <v>8</v>
      </c>
      <c r="B15" s="254"/>
      <c r="C15" s="254"/>
      <c r="D15" s="254"/>
      <c r="E15" s="254"/>
      <c r="F15" s="254"/>
      <c r="G15" s="254"/>
      <c r="H15" s="254"/>
      <c r="I15" s="254"/>
      <c r="J15" s="254"/>
      <c r="K15" s="254"/>
      <c r="L15" s="254"/>
      <c r="M15" s="254"/>
      <c r="N15" s="254"/>
      <c r="O15" s="254"/>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x14ac:dyDescent="0.2">
      <c r="A18" s="255" t="s">
        <v>453</v>
      </c>
      <c r="B18" s="255"/>
      <c r="C18" s="255"/>
      <c r="D18" s="255"/>
      <c r="E18" s="255"/>
      <c r="F18" s="255"/>
      <c r="G18" s="255"/>
      <c r="H18" s="255"/>
      <c r="I18" s="255"/>
      <c r="J18" s="255"/>
      <c r="K18" s="255"/>
      <c r="L18" s="255"/>
      <c r="M18" s="255"/>
      <c r="N18" s="255"/>
      <c r="O18" s="255"/>
      <c r="P18" s="6"/>
      <c r="Q18" s="6"/>
      <c r="R18" s="6"/>
      <c r="S18" s="6"/>
      <c r="T18" s="6"/>
      <c r="U18" s="6"/>
      <c r="V18" s="6"/>
      <c r="W18" s="6"/>
      <c r="X18" s="6"/>
      <c r="Y18" s="6"/>
      <c r="Z18" s="6"/>
    </row>
    <row r="19" spans="1:26" s="2" customFormat="1" ht="78" customHeight="1" x14ac:dyDescent="0.2">
      <c r="A19" s="250" t="s">
        <v>6</v>
      </c>
      <c r="B19" s="250" t="s">
        <v>89</v>
      </c>
      <c r="C19" s="250" t="s">
        <v>88</v>
      </c>
      <c r="D19" s="250" t="s">
        <v>77</v>
      </c>
      <c r="E19" s="251" t="s">
        <v>87</v>
      </c>
      <c r="F19" s="252"/>
      <c r="G19" s="252"/>
      <c r="H19" s="252"/>
      <c r="I19" s="253"/>
      <c r="J19" s="250" t="s">
        <v>86</v>
      </c>
      <c r="K19" s="250"/>
      <c r="L19" s="250"/>
      <c r="M19" s="250"/>
      <c r="N19" s="250"/>
      <c r="O19" s="250"/>
      <c r="P19" s="3"/>
      <c r="Q19" s="3"/>
      <c r="R19" s="3"/>
      <c r="S19" s="3"/>
      <c r="T19" s="3"/>
      <c r="U19" s="3"/>
      <c r="V19" s="3"/>
      <c r="W19" s="3"/>
    </row>
    <row r="20" spans="1:26" s="2" customFormat="1" ht="51" customHeight="1" x14ac:dyDescent="0.2">
      <c r="A20" s="250"/>
      <c r="B20" s="250"/>
      <c r="C20" s="250"/>
      <c r="D20" s="250"/>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4" t="s">
        <v>8</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4" t="s">
        <v>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4" t="s">
        <v>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262" t="s">
        <v>315</v>
      </c>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t="s">
        <v>1</v>
      </c>
      <c r="AL24" s="262"/>
      <c r="AM24" s="117"/>
      <c r="AN24" s="117"/>
      <c r="AO24" s="145"/>
      <c r="AP24" s="145"/>
      <c r="AQ24" s="145"/>
      <c r="AR24" s="145"/>
      <c r="AS24" s="123"/>
    </row>
    <row r="25" spans="1:45" ht="12.75" customHeight="1" x14ac:dyDescent="0.25">
      <c r="A25" s="263" t="s">
        <v>314</v>
      </c>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4"/>
      <c r="AK25" s="265"/>
      <c r="AL25" s="265"/>
      <c r="AM25" s="118"/>
      <c r="AN25" s="266" t="s">
        <v>313</v>
      </c>
      <c r="AO25" s="266"/>
      <c r="AP25" s="266"/>
      <c r="AQ25" s="261"/>
      <c r="AR25" s="261"/>
      <c r="AS25" s="123"/>
    </row>
    <row r="26" spans="1:45" ht="17.25" customHeight="1" x14ac:dyDescent="0.25">
      <c r="A26" s="273" t="s">
        <v>312</v>
      </c>
      <c r="B26" s="274"/>
      <c r="C26" s="274"/>
      <c r="D26" s="274"/>
      <c r="E26" s="274"/>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5"/>
      <c r="AL26" s="275"/>
      <c r="AM26" s="118"/>
      <c r="AN26" s="256" t="s">
        <v>311</v>
      </c>
      <c r="AO26" s="257"/>
      <c r="AP26" s="258"/>
      <c r="AQ26" s="259"/>
      <c r="AR26" s="260"/>
      <c r="AS26" s="123"/>
    </row>
    <row r="27" spans="1:45" ht="17.25" customHeight="1" x14ac:dyDescent="0.25">
      <c r="A27" s="273" t="s">
        <v>310</v>
      </c>
      <c r="B27" s="274"/>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5"/>
      <c r="AL27" s="275"/>
      <c r="AM27" s="118"/>
      <c r="AN27" s="256" t="s">
        <v>309</v>
      </c>
      <c r="AO27" s="257"/>
      <c r="AP27" s="258"/>
      <c r="AQ27" s="259"/>
      <c r="AR27" s="260"/>
      <c r="AS27" s="123"/>
    </row>
    <row r="28" spans="1:45" ht="27.75" customHeight="1" thickBot="1" x14ac:dyDescent="0.3">
      <c r="A28" s="276" t="s">
        <v>308</v>
      </c>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8"/>
      <c r="AK28" s="279"/>
      <c r="AL28" s="279"/>
      <c r="AM28" s="118"/>
      <c r="AN28" s="280" t="s">
        <v>307</v>
      </c>
      <c r="AO28" s="281"/>
      <c r="AP28" s="282"/>
      <c r="AQ28" s="259"/>
      <c r="AR28" s="260"/>
      <c r="AS28" s="123"/>
    </row>
    <row r="29" spans="1:45" ht="17.25" customHeight="1" x14ac:dyDescent="0.25">
      <c r="A29" s="267" t="s">
        <v>306</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65"/>
      <c r="AL29" s="265"/>
      <c r="AM29" s="118"/>
      <c r="AN29" s="270"/>
      <c r="AO29" s="271"/>
      <c r="AP29" s="271"/>
      <c r="AQ29" s="259"/>
      <c r="AR29" s="272"/>
      <c r="AS29" s="123"/>
    </row>
    <row r="30" spans="1:45" ht="17.25" customHeight="1" x14ac:dyDescent="0.25">
      <c r="A30" s="273" t="s">
        <v>305</v>
      </c>
      <c r="B30" s="274"/>
      <c r="C30" s="274"/>
      <c r="D30" s="274"/>
      <c r="E30" s="27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4"/>
      <c r="AI30" s="274"/>
      <c r="AJ30" s="274"/>
      <c r="AK30" s="275"/>
      <c r="AL30" s="275"/>
      <c r="AM30" s="118"/>
      <c r="AS30" s="123"/>
    </row>
    <row r="31" spans="1:45" ht="17.25" customHeight="1" x14ac:dyDescent="0.25">
      <c r="A31" s="273" t="s">
        <v>304</v>
      </c>
      <c r="B31" s="274"/>
      <c r="C31" s="274"/>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4"/>
      <c r="AK31" s="275"/>
      <c r="AL31" s="275"/>
      <c r="AM31" s="118"/>
      <c r="AN31" s="118"/>
      <c r="AO31" s="144"/>
      <c r="AP31" s="144"/>
      <c r="AQ31" s="144"/>
      <c r="AR31" s="144"/>
      <c r="AS31" s="123"/>
    </row>
    <row r="32" spans="1:45" ht="17.25" customHeight="1" x14ac:dyDescent="0.25">
      <c r="A32" s="273" t="s">
        <v>279</v>
      </c>
      <c r="B32" s="274"/>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5"/>
      <c r="AL32" s="275"/>
      <c r="AM32" s="118"/>
      <c r="AN32" s="118"/>
      <c r="AO32" s="118"/>
      <c r="AP32" s="118"/>
      <c r="AQ32" s="118"/>
      <c r="AR32" s="118"/>
      <c r="AS32" s="123"/>
    </row>
    <row r="33" spans="1:45" ht="17.25" customHeight="1" x14ac:dyDescent="0.25">
      <c r="A33" s="273" t="s">
        <v>303</v>
      </c>
      <c r="B33" s="274"/>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83"/>
      <c r="AL33" s="283"/>
      <c r="AM33" s="118"/>
      <c r="AN33" s="118"/>
      <c r="AO33" s="118"/>
      <c r="AP33" s="118"/>
      <c r="AQ33" s="118"/>
      <c r="AR33" s="118"/>
      <c r="AS33" s="123"/>
    </row>
    <row r="34" spans="1:45" ht="17.25" customHeight="1" x14ac:dyDescent="0.25">
      <c r="A34" s="273" t="s">
        <v>302</v>
      </c>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5"/>
      <c r="AL34" s="275"/>
      <c r="AM34" s="118"/>
      <c r="AN34" s="118"/>
      <c r="AO34" s="118"/>
      <c r="AP34" s="118"/>
      <c r="AQ34" s="118"/>
      <c r="AR34" s="118"/>
      <c r="AS34" s="123"/>
    </row>
    <row r="35" spans="1:45" ht="17.25" customHeight="1" x14ac:dyDescent="0.25">
      <c r="A35" s="273"/>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5"/>
      <c r="AL35" s="275"/>
      <c r="AM35" s="118"/>
      <c r="AN35" s="118"/>
      <c r="AO35" s="118"/>
      <c r="AP35" s="118"/>
      <c r="AQ35" s="118"/>
      <c r="AR35" s="118"/>
      <c r="AS35" s="123"/>
    </row>
    <row r="36" spans="1:45" ht="17.25" customHeight="1" thickBot="1" x14ac:dyDescent="0.3">
      <c r="A36" s="284" t="s">
        <v>267</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79"/>
      <c r="AL36" s="279"/>
      <c r="AM36" s="118"/>
      <c r="AN36" s="118"/>
      <c r="AO36" s="118"/>
      <c r="AP36" s="118"/>
      <c r="AQ36" s="118"/>
      <c r="AR36" s="118"/>
      <c r="AS36" s="123"/>
    </row>
    <row r="37" spans="1:45" ht="17.25" customHeight="1" x14ac:dyDescent="0.25">
      <c r="A37" s="263"/>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5"/>
      <c r="AL37" s="265"/>
      <c r="AM37" s="118"/>
      <c r="AN37" s="118"/>
      <c r="AO37" s="118"/>
      <c r="AP37" s="118"/>
      <c r="AQ37" s="118"/>
      <c r="AR37" s="118"/>
      <c r="AS37" s="123"/>
    </row>
    <row r="38" spans="1:45" ht="17.25" customHeight="1" x14ac:dyDescent="0.25">
      <c r="A38" s="273" t="s">
        <v>301</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4"/>
      <c r="AH38" s="274"/>
      <c r="AI38" s="274"/>
      <c r="AJ38" s="274"/>
      <c r="AK38" s="275"/>
      <c r="AL38" s="275"/>
      <c r="AM38" s="118"/>
      <c r="AN38" s="118"/>
      <c r="AO38" s="118"/>
      <c r="AP38" s="118"/>
      <c r="AQ38" s="118"/>
      <c r="AR38" s="118"/>
      <c r="AS38" s="123"/>
    </row>
    <row r="39" spans="1:45" ht="17.25" customHeight="1" thickBot="1" x14ac:dyDescent="0.3">
      <c r="A39" s="284" t="s">
        <v>300</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79"/>
      <c r="AL39" s="279"/>
      <c r="AM39" s="118"/>
      <c r="AN39" s="118"/>
      <c r="AO39" s="118"/>
      <c r="AP39" s="118"/>
      <c r="AQ39" s="118"/>
      <c r="AR39" s="118"/>
      <c r="AS39" s="123"/>
    </row>
    <row r="40" spans="1:45" ht="17.25" customHeight="1" x14ac:dyDescent="0.25">
      <c r="A40" s="263" t="s">
        <v>299</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5"/>
      <c r="AL40" s="265"/>
      <c r="AM40" s="118"/>
      <c r="AN40" s="118"/>
      <c r="AO40" s="118"/>
      <c r="AP40" s="118"/>
      <c r="AQ40" s="118"/>
      <c r="AR40" s="118"/>
      <c r="AS40" s="123"/>
    </row>
    <row r="41" spans="1:45" ht="17.25" customHeight="1" x14ac:dyDescent="0.25">
      <c r="A41" s="273" t="s">
        <v>298</v>
      </c>
      <c r="B41" s="274"/>
      <c r="C41" s="274"/>
      <c r="D41" s="274"/>
      <c r="E41" s="274"/>
      <c r="F41" s="274"/>
      <c r="G41" s="274"/>
      <c r="H41" s="274"/>
      <c r="I41" s="274"/>
      <c r="J41" s="274"/>
      <c r="K41" s="274"/>
      <c r="L41" s="274"/>
      <c r="M41" s="274"/>
      <c r="N41" s="274"/>
      <c r="O41" s="274"/>
      <c r="P41" s="274"/>
      <c r="Q41" s="274"/>
      <c r="R41" s="274"/>
      <c r="S41" s="274"/>
      <c r="T41" s="274"/>
      <c r="U41" s="274"/>
      <c r="V41" s="274"/>
      <c r="W41" s="274"/>
      <c r="X41" s="274"/>
      <c r="Y41" s="274"/>
      <c r="Z41" s="274"/>
      <c r="AA41" s="274"/>
      <c r="AB41" s="274"/>
      <c r="AC41" s="274"/>
      <c r="AD41" s="274"/>
      <c r="AE41" s="274"/>
      <c r="AF41" s="274"/>
      <c r="AG41" s="274"/>
      <c r="AH41" s="274"/>
      <c r="AI41" s="274"/>
      <c r="AJ41" s="274"/>
      <c r="AK41" s="275"/>
      <c r="AL41" s="275"/>
      <c r="AM41" s="118"/>
      <c r="AN41" s="118"/>
      <c r="AO41" s="118"/>
      <c r="AP41" s="118"/>
      <c r="AQ41" s="118"/>
      <c r="AR41" s="118"/>
      <c r="AS41" s="123"/>
    </row>
    <row r="42" spans="1:45" ht="17.25" customHeight="1" x14ac:dyDescent="0.25">
      <c r="A42" s="273" t="s">
        <v>297</v>
      </c>
      <c r="B42" s="274"/>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4"/>
      <c r="AK42" s="275"/>
      <c r="AL42" s="275"/>
      <c r="AM42" s="118"/>
      <c r="AN42" s="118"/>
      <c r="AO42" s="118"/>
      <c r="AP42" s="118"/>
      <c r="AQ42" s="118"/>
      <c r="AR42" s="118"/>
      <c r="AS42" s="123"/>
    </row>
    <row r="43" spans="1:45" ht="17.25" customHeight="1" x14ac:dyDescent="0.25">
      <c r="A43" s="273" t="s">
        <v>296</v>
      </c>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5"/>
      <c r="AL43" s="275"/>
      <c r="AM43" s="118"/>
      <c r="AN43" s="118"/>
      <c r="AO43" s="118"/>
      <c r="AP43" s="118"/>
      <c r="AQ43" s="118"/>
      <c r="AR43" s="118"/>
      <c r="AS43" s="123"/>
    </row>
    <row r="44" spans="1:45" ht="17.25" customHeight="1" x14ac:dyDescent="0.25">
      <c r="A44" s="273" t="s">
        <v>295</v>
      </c>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K44" s="275"/>
      <c r="AL44" s="275"/>
      <c r="AM44" s="118"/>
      <c r="AN44" s="118"/>
      <c r="AO44" s="118"/>
      <c r="AP44" s="118"/>
      <c r="AQ44" s="118"/>
      <c r="AR44" s="118"/>
      <c r="AS44" s="123"/>
    </row>
    <row r="45" spans="1:45" ht="17.25" customHeight="1" x14ac:dyDescent="0.25">
      <c r="A45" s="273" t="s">
        <v>294</v>
      </c>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4"/>
      <c r="AK45" s="275"/>
      <c r="AL45" s="275"/>
      <c r="AM45" s="118"/>
      <c r="AN45" s="118"/>
      <c r="AO45" s="118"/>
      <c r="AP45" s="118"/>
      <c r="AQ45" s="118"/>
      <c r="AR45" s="118"/>
      <c r="AS45" s="123"/>
    </row>
    <row r="46" spans="1:45" ht="17.25" customHeight="1" thickBot="1" x14ac:dyDescent="0.3">
      <c r="A46" s="286" t="s">
        <v>293</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8"/>
      <c r="AL46" s="288"/>
      <c r="AM46" s="118"/>
      <c r="AN46" s="118"/>
      <c r="AO46" s="118"/>
      <c r="AP46" s="118"/>
      <c r="AQ46" s="118"/>
      <c r="AR46" s="118"/>
      <c r="AS46" s="123"/>
    </row>
    <row r="47" spans="1:45" ht="24" customHeight="1" x14ac:dyDescent="0.25">
      <c r="A47" s="289" t="s">
        <v>292</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65" t="s">
        <v>5</v>
      </c>
      <c r="AL47" s="265"/>
      <c r="AM47" s="292" t="s">
        <v>273</v>
      </c>
      <c r="AN47" s="292"/>
      <c r="AO47" s="131" t="s">
        <v>272</v>
      </c>
      <c r="AP47" s="131" t="s">
        <v>271</v>
      </c>
      <c r="AQ47" s="123"/>
    </row>
    <row r="48" spans="1:45" ht="12" customHeight="1" x14ac:dyDescent="0.25">
      <c r="A48" s="273" t="s">
        <v>291</v>
      </c>
      <c r="B48" s="274"/>
      <c r="C48" s="274"/>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4"/>
      <c r="AK48" s="275"/>
      <c r="AL48" s="275"/>
      <c r="AM48" s="275"/>
      <c r="AN48" s="275"/>
      <c r="AO48" s="135"/>
      <c r="AP48" s="135"/>
      <c r="AQ48" s="123"/>
    </row>
    <row r="49" spans="1:43" ht="12" customHeight="1" x14ac:dyDescent="0.25">
      <c r="A49" s="273" t="s">
        <v>290</v>
      </c>
      <c r="B49" s="274"/>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c r="AK49" s="275"/>
      <c r="AL49" s="275"/>
      <c r="AM49" s="275"/>
      <c r="AN49" s="275"/>
      <c r="AO49" s="135"/>
      <c r="AP49" s="135"/>
      <c r="AQ49" s="123"/>
    </row>
    <row r="50" spans="1:43" ht="12" customHeight="1" thickBot="1" x14ac:dyDescent="0.3">
      <c r="A50" s="284" t="s">
        <v>289</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79"/>
      <c r="AL50" s="279"/>
      <c r="AM50" s="279"/>
      <c r="AN50" s="279"/>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93" t="s">
        <v>288</v>
      </c>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2" t="s">
        <v>5</v>
      </c>
      <c r="AL52" s="292"/>
      <c r="AM52" s="292" t="s">
        <v>273</v>
      </c>
      <c r="AN52" s="292"/>
      <c r="AO52" s="131" t="s">
        <v>272</v>
      </c>
      <c r="AP52" s="131" t="s">
        <v>271</v>
      </c>
      <c r="AQ52" s="123"/>
    </row>
    <row r="53" spans="1:43" ht="11.25" customHeight="1" x14ac:dyDescent="0.25">
      <c r="A53" s="295" t="s">
        <v>287</v>
      </c>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83"/>
      <c r="AL53" s="283"/>
      <c r="AM53" s="283"/>
      <c r="AN53" s="283"/>
      <c r="AO53" s="139"/>
      <c r="AP53" s="139"/>
      <c r="AQ53" s="123"/>
    </row>
    <row r="54" spans="1:43" ht="12" customHeight="1" x14ac:dyDescent="0.25">
      <c r="A54" s="273" t="s">
        <v>286</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5"/>
      <c r="AL54" s="275"/>
      <c r="AM54" s="275"/>
      <c r="AN54" s="275"/>
      <c r="AO54" s="135"/>
      <c r="AP54" s="135"/>
      <c r="AQ54" s="123"/>
    </row>
    <row r="55" spans="1:43" ht="12" customHeight="1" x14ac:dyDescent="0.25">
      <c r="A55" s="273" t="s">
        <v>285</v>
      </c>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4"/>
      <c r="AH55" s="274"/>
      <c r="AI55" s="274"/>
      <c r="AJ55" s="274"/>
      <c r="AK55" s="275"/>
      <c r="AL55" s="275"/>
      <c r="AM55" s="275"/>
      <c r="AN55" s="275"/>
      <c r="AO55" s="135"/>
      <c r="AP55" s="135"/>
      <c r="AQ55" s="123"/>
    </row>
    <row r="56" spans="1:43" ht="12" customHeight="1" thickBot="1" x14ac:dyDescent="0.3">
      <c r="A56" s="284" t="s">
        <v>284</v>
      </c>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c r="AI56" s="285"/>
      <c r="AJ56" s="285"/>
      <c r="AK56" s="279"/>
      <c r="AL56" s="279"/>
      <c r="AM56" s="279"/>
      <c r="AN56" s="279"/>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93" t="s">
        <v>283</v>
      </c>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292" t="s">
        <v>5</v>
      </c>
      <c r="AL58" s="292"/>
      <c r="AM58" s="292" t="s">
        <v>273</v>
      </c>
      <c r="AN58" s="292"/>
      <c r="AO58" s="131" t="s">
        <v>272</v>
      </c>
      <c r="AP58" s="131" t="s">
        <v>271</v>
      </c>
      <c r="AQ58" s="123"/>
    </row>
    <row r="59" spans="1:43" ht="12.75" customHeight="1" x14ac:dyDescent="0.25">
      <c r="A59" s="297" t="s">
        <v>282</v>
      </c>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9"/>
      <c r="AL59" s="299"/>
      <c r="AM59" s="299"/>
      <c r="AN59" s="299"/>
      <c r="AO59" s="137"/>
      <c r="AP59" s="137"/>
      <c r="AQ59" s="129"/>
    </row>
    <row r="60" spans="1:43" ht="12" customHeight="1" x14ac:dyDescent="0.25">
      <c r="A60" s="273" t="s">
        <v>281</v>
      </c>
      <c r="B60" s="274"/>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c r="AK60" s="275"/>
      <c r="AL60" s="275"/>
      <c r="AM60" s="275"/>
      <c r="AN60" s="275"/>
      <c r="AO60" s="135"/>
      <c r="AP60" s="135"/>
      <c r="AQ60" s="123"/>
    </row>
    <row r="61" spans="1:43" ht="12" customHeight="1" x14ac:dyDescent="0.25">
      <c r="A61" s="273" t="s">
        <v>280</v>
      </c>
      <c r="B61" s="274"/>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c r="AK61" s="275"/>
      <c r="AL61" s="275"/>
      <c r="AM61" s="275"/>
      <c r="AN61" s="275"/>
      <c r="AO61" s="135"/>
      <c r="AP61" s="135"/>
      <c r="AQ61" s="123"/>
    </row>
    <row r="62" spans="1:43" ht="12" customHeight="1" x14ac:dyDescent="0.25">
      <c r="A62" s="273" t="s">
        <v>279</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5"/>
      <c r="AL62" s="275"/>
      <c r="AM62" s="275"/>
      <c r="AN62" s="275"/>
      <c r="AO62" s="135"/>
      <c r="AP62" s="135"/>
      <c r="AQ62" s="123"/>
    </row>
    <row r="63" spans="1:43" ht="9.75" customHeight="1" x14ac:dyDescent="0.25">
      <c r="A63" s="273"/>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5"/>
      <c r="AL63" s="275"/>
      <c r="AM63" s="275"/>
      <c r="AN63" s="275"/>
      <c r="AO63" s="135"/>
      <c r="AP63" s="135"/>
      <c r="AQ63" s="123"/>
    </row>
    <row r="64" spans="1:43" ht="9.75" customHeight="1" x14ac:dyDescent="0.25">
      <c r="A64" s="273"/>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5"/>
      <c r="AL64" s="275"/>
      <c r="AM64" s="275"/>
      <c r="AN64" s="275"/>
      <c r="AO64" s="135"/>
      <c r="AP64" s="135"/>
      <c r="AQ64" s="123"/>
    </row>
    <row r="65" spans="1:43" ht="12" customHeight="1" x14ac:dyDescent="0.25">
      <c r="A65" s="273" t="s">
        <v>278</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5"/>
      <c r="AL65" s="275"/>
      <c r="AM65" s="275"/>
      <c r="AN65" s="275"/>
      <c r="AO65" s="135"/>
      <c r="AP65" s="135"/>
      <c r="AQ65" s="123"/>
    </row>
    <row r="66" spans="1:43" ht="27.75" customHeight="1" x14ac:dyDescent="0.25">
      <c r="A66" s="300" t="s">
        <v>277</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3"/>
      <c r="AL66" s="303"/>
      <c r="AM66" s="303"/>
      <c r="AN66" s="303"/>
      <c r="AO66" s="136"/>
      <c r="AP66" s="136"/>
      <c r="AQ66" s="129"/>
    </row>
    <row r="67" spans="1:43" ht="11.25" customHeight="1" x14ac:dyDescent="0.25">
      <c r="A67" s="273" t="s">
        <v>269</v>
      </c>
      <c r="B67" s="274"/>
      <c r="C67" s="274"/>
      <c r="D67" s="274"/>
      <c r="E67" s="274"/>
      <c r="F67" s="274"/>
      <c r="G67" s="274"/>
      <c r="H67" s="274"/>
      <c r="I67" s="274"/>
      <c r="J67" s="274"/>
      <c r="K67" s="274"/>
      <c r="L67" s="274"/>
      <c r="M67" s="274"/>
      <c r="N67" s="274"/>
      <c r="O67" s="274"/>
      <c r="P67" s="274"/>
      <c r="Q67" s="274"/>
      <c r="R67" s="274"/>
      <c r="S67" s="274"/>
      <c r="T67" s="274"/>
      <c r="U67" s="274"/>
      <c r="V67" s="274"/>
      <c r="W67" s="274"/>
      <c r="X67" s="274"/>
      <c r="Y67" s="274"/>
      <c r="Z67" s="274"/>
      <c r="AA67" s="274"/>
      <c r="AB67" s="274"/>
      <c r="AC67" s="274"/>
      <c r="AD67" s="274"/>
      <c r="AE67" s="274"/>
      <c r="AF67" s="274"/>
      <c r="AG67" s="274"/>
      <c r="AH67" s="274"/>
      <c r="AI67" s="274"/>
      <c r="AJ67" s="274"/>
      <c r="AK67" s="275"/>
      <c r="AL67" s="275"/>
      <c r="AM67" s="275"/>
      <c r="AN67" s="275"/>
      <c r="AO67" s="135"/>
      <c r="AP67" s="135"/>
      <c r="AQ67" s="123"/>
    </row>
    <row r="68" spans="1:43" ht="25.5" customHeight="1" x14ac:dyDescent="0.25">
      <c r="A68" s="300" t="s">
        <v>270</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3"/>
      <c r="AL68" s="303"/>
      <c r="AM68" s="303"/>
      <c r="AN68" s="303"/>
      <c r="AO68" s="136"/>
      <c r="AP68" s="136"/>
      <c r="AQ68" s="129"/>
    </row>
    <row r="69" spans="1:43" ht="12" customHeight="1" x14ac:dyDescent="0.25">
      <c r="A69" s="273" t="s">
        <v>268</v>
      </c>
      <c r="B69" s="274"/>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5"/>
      <c r="AL69" s="275"/>
      <c r="AM69" s="275"/>
      <c r="AN69" s="275"/>
      <c r="AO69" s="135"/>
      <c r="AP69" s="135"/>
      <c r="AQ69" s="123"/>
    </row>
    <row r="70" spans="1:43" ht="12.75" customHeight="1" x14ac:dyDescent="0.25">
      <c r="A70" s="304" t="s">
        <v>276</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3"/>
      <c r="AL70" s="303"/>
      <c r="AM70" s="303"/>
      <c r="AN70" s="303"/>
      <c r="AO70" s="136"/>
      <c r="AP70" s="136"/>
      <c r="AQ70" s="129"/>
    </row>
    <row r="71" spans="1:43" ht="12" customHeight="1" x14ac:dyDescent="0.25">
      <c r="A71" s="273" t="s">
        <v>267</v>
      </c>
      <c r="B71" s="274"/>
      <c r="C71" s="274"/>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K71" s="275"/>
      <c r="AL71" s="275"/>
      <c r="AM71" s="275"/>
      <c r="AN71" s="275"/>
      <c r="AO71" s="135"/>
      <c r="AP71" s="135"/>
      <c r="AQ71" s="123"/>
    </row>
    <row r="72" spans="1:43" ht="12.75" customHeight="1" thickBot="1" x14ac:dyDescent="0.3">
      <c r="A72" s="306" t="s">
        <v>275</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93" t="s">
        <v>274</v>
      </c>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2" t="s">
        <v>5</v>
      </c>
      <c r="AL74" s="292"/>
      <c r="AM74" s="292" t="s">
        <v>273</v>
      </c>
      <c r="AN74" s="292"/>
      <c r="AO74" s="131" t="s">
        <v>272</v>
      </c>
      <c r="AP74" s="131" t="s">
        <v>271</v>
      </c>
      <c r="AQ74" s="123"/>
    </row>
    <row r="75" spans="1:43" ht="25.5" customHeight="1" x14ac:dyDescent="0.25">
      <c r="A75" s="300" t="s">
        <v>270</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303"/>
      <c r="AL75" s="303"/>
      <c r="AM75" s="310"/>
      <c r="AN75" s="310"/>
      <c r="AO75" s="127"/>
      <c r="AP75" s="127"/>
      <c r="AQ75" s="129"/>
    </row>
    <row r="76" spans="1:43" ht="12" customHeight="1" x14ac:dyDescent="0.25">
      <c r="A76" s="273" t="s">
        <v>269</v>
      </c>
      <c r="B76" s="274"/>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274"/>
      <c r="AA76" s="274"/>
      <c r="AB76" s="274"/>
      <c r="AC76" s="274"/>
      <c r="AD76" s="274"/>
      <c r="AE76" s="274"/>
      <c r="AF76" s="274"/>
      <c r="AG76" s="274"/>
      <c r="AH76" s="274"/>
      <c r="AI76" s="274"/>
      <c r="AJ76" s="274"/>
      <c r="AK76" s="275"/>
      <c r="AL76" s="275"/>
      <c r="AM76" s="311"/>
      <c r="AN76" s="311"/>
      <c r="AO76" s="130"/>
      <c r="AP76" s="130"/>
      <c r="AQ76" s="123"/>
    </row>
    <row r="77" spans="1:43" ht="12" customHeight="1" x14ac:dyDescent="0.25">
      <c r="A77" s="273" t="s">
        <v>268</v>
      </c>
      <c r="B77" s="274"/>
      <c r="C77" s="274"/>
      <c r="D77" s="274"/>
      <c r="E77" s="274"/>
      <c r="F77" s="274"/>
      <c r="G77" s="274"/>
      <c r="H77" s="274"/>
      <c r="I77" s="274"/>
      <c r="J77" s="274"/>
      <c r="K77" s="274"/>
      <c r="L77" s="274"/>
      <c r="M77" s="274"/>
      <c r="N77" s="274"/>
      <c r="O77" s="274"/>
      <c r="P77" s="274"/>
      <c r="Q77" s="274"/>
      <c r="R77" s="274"/>
      <c r="S77" s="274"/>
      <c r="T77" s="274"/>
      <c r="U77" s="274"/>
      <c r="V77" s="274"/>
      <c r="W77" s="274"/>
      <c r="X77" s="274"/>
      <c r="Y77" s="274"/>
      <c r="Z77" s="274"/>
      <c r="AA77" s="274"/>
      <c r="AB77" s="274"/>
      <c r="AC77" s="274"/>
      <c r="AD77" s="274"/>
      <c r="AE77" s="274"/>
      <c r="AF77" s="274"/>
      <c r="AG77" s="274"/>
      <c r="AH77" s="274"/>
      <c r="AI77" s="274"/>
      <c r="AJ77" s="274"/>
      <c r="AK77" s="275"/>
      <c r="AL77" s="275"/>
      <c r="AM77" s="311"/>
      <c r="AN77" s="311"/>
      <c r="AO77" s="130"/>
      <c r="AP77" s="130"/>
      <c r="AQ77" s="123"/>
    </row>
    <row r="78" spans="1:43" ht="12" customHeight="1" x14ac:dyDescent="0.25">
      <c r="A78" s="273" t="s">
        <v>267</v>
      </c>
      <c r="B78" s="274"/>
      <c r="C78" s="274"/>
      <c r="D78" s="274"/>
      <c r="E78" s="274"/>
      <c r="F78" s="274"/>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4"/>
      <c r="AE78" s="274"/>
      <c r="AF78" s="274"/>
      <c r="AG78" s="274"/>
      <c r="AH78" s="274"/>
      <c r="AI78" s="274"/>
      <c r="AJ78" s="274"/>
      <c r="AK78" s="275"/>
      <c r="AL78" s="275"/>
      <c r="AM78" s="311"/>
      <c r="AN78" s="311"/>
      <c r="AO78" s="130"/>
      <c r="AP78" s="130"/>
      <c r="AQ78" s="123"/>
    </row>
    <row r="79" spans="1:43" ht="12" customHeight="1" x14ac:dyDescent="0.25">
      <c r="A79" s="273" t="s">
        <v>266</v>
      </c>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c r="AI79" s="274"/>
      <c r="AJ79" s="274"/>
      <c r="AK79" s="275"/>
      <c r="AL79" s="275"/>
      <c r="AM79" s="311"/>
      <c r="AN79" s="311"/>
      <c r="AO79" s="130"/>
      <c r="AP79" s="130"/>
      <c r="AQ79" s="123"/>
    </row>
    <row r="80" spans="1:43" ht="12" customHeight="1" x14ac:dyDescent="0.25">
      <c r="A80" s="273" t="s">
        <v>265</v>
      </c>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c r="AI80" s="274"/>
      <c r="AJ80" s="274"/>
      <c r="AK80" s="275"/>
      <c r="AL80" s="275"/>
      <c r="AM80" s="311"/>
      <c r="AN80" s="311"/>
      <c r="AO80" s="130"/>
      <c r="AP80" s="130"/>
      <c r="AQ80" s="123"/>
    </row>
    <row r="81" spans="1:45" ht="12.75" customHeight="1" x14ac:dyDescent="0.25">
      <c r="A81" s="273" t="s">
        <v>264</v>
      </c>
      <c r="B81" s="274"/>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5"/>
      <c r="AL81" s="275"/>
      <c r="AM81" s="311"/>
      <c r="AN81" s="311"/>
      <c r="AO81" s="130"/>
      <c r="AP81" s="130"/>
      <c r="AQ81" s="123"/>
    </row>
    <row r="82" spans="1:45" ht="12.75" customHeight="1" x14ac:dyDescent="0.25">
      <c r="A82" s="273" t="s">
        <v>263</v>
      </c>
      <c r="B82" s="274"/>
      <c r="C82" s="274"/>
      <c r="D82" s="274"/>
      <c r="E82" s="274"/>
      <c r="F82" s="274"/>
      <c r="G82" s="274"/>
      <c r="H82" s="274"/>
      <c r="I82" s="274"/>
      <c r="J82" s="274"/>
      <c r="K82" s="274"/>
      <c r="L82" s="274"/>
      <c r="M82" s="274"/>
      <c r="N82" s="274"/>
      <c r="O82" s="274"/>
      <c r="P82" s="274"/>
      <c r="Q82" s="274"/>
      <c r="R82" s="274"/>
      <c r="S82" s="274"/>
      <c r="T82" s="274"/>
      <c r="U82" s="274"/>
      <c r="V82" s="274"/>
      <c r="W82" s="274"/>
      <c r="X82" s="274"/>
      <c r="Y82" s="274"/>
      <c r="Z82" s="274"/>
      <c r="AA82" s="274"/>
      <c r="AB82" s="274"/>
      <c r="AC82" s="274"/>
      <c r="AD82" s="274"/>
      <c r="AE82" s="274"/>
      <c r="AF82" s="274"/>
      <c r="AG82" s="274"/>
      <c r="AH82" s="274"/>
      <c r="AI82" s="274"/>
      <c r="AJ82" s="274"/>
      <c r="AK82" s="275"/>
      <c r="AL82" s="275"/>
      <c r="AM82" s="311"/>
      <c r="AN82" s="311"/>
      <c r="AO82" s="130"/>
      <c r="AP82" s="130"/>
      <c r="AQ82" s="123"/>
    </row>
    <row r="83" spans="1:45" ht="12" customHeight="1" x14ac:dyDescent="0.25">
      <c r="A83" s="304" t="s">
        <v>262</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3"/>
      <c r="AL83" s="303"/>
      <c r="AM83" s="310"/>
      <c r="AN83" s="310"/>
      <c r="AO83" s="127"/>
      <c r="AP83" s="127"/>
      <c r="AQ83" s="129"/>
    </row>
    <row r="84" spans="1:45" ht="12" customHeight="1" x14ac:dyDescent="0.25">
      <c r="A84" s="304" t="s">
        <v>261</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3"/>
      <c r="AL84" s="303"/>
      <c r="AM84" s="310"/>
      <c r="AN84" s="310"/>
      <c r="AO84" s="127"/>
      <c r="AP84" s="127"/>
      <c r="AQ84" s="129"/>
    </row>
    <row r="85" spans="1:45" ht="12" customHeight="1" x14ac:dyDescent="0.25">
      <c r="A85" s="273" t="s">
        <v>260</v>
      </c>
      <c r="B85" s="274"/>
      <c r="C85" s="274"/>
      <c r="D85" s="274"/>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5"/>
      <c r="AL85" s="275"/>
      <c r="AM85" s="311"/>
      <c r="AN85" s="311"/>
      <c r="AO85" s="130"/>
      <c r="AP85" s="130"/>
      <c r="AQ85" s="117"/>
    </row>
    <row r="86" spans="1:45" ht="27.75" customHeight="1" x14ac:dyDescent="0.25">
      <c r="A86" s="300" t="s">
        <v>259</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303"/>
      <c r="AL86" s="303"/>
      <c r="AM86" s="310"/>
      <c r="AN86" s="310"/>
      <c r="AO86" s="127"/>
      <c r="AP86" s="127"/>
      <c r="AQ86" s="129"/>
    </row>
    <row r="87" spans="1:45" x14ac:dyDescent="0.25">
      <c r="A87" s="300" t="s">
        <v>258</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303"/>
      <c r="AL87" s="303"/>
      <c r="AM87" s="310"/>
      <c r="AN87" s="310"/>
      <c r="AO87" s="127"/>
      <c r="AP87" s="127"/>
      <c r="AQ87" s="129"/>
    </row>
    <row r="88" spans="1:45" ht="14.25" customHeight="1" x14ac:dyDescent="0.25">
      <c r="A88" s="316" t="s">
        <v>257</v>
      </c>
      <c r="B88" s="317"/>
      <c r="C88" s="317"/>
      <c r="D88" s="31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19"/>
      <c r="AL88" s="320"/>
      <c r="AM88" s="321"/>
      <c r="AN88" s="322"/>
      <c r="AO88" s="127"/>
      <c r="AP88" s="127"/>
      <c r="AQ88" s="129"/>
    </row>
    <row r="89" spans="1:45" x14ac:dyDescent="0.25">
      <c r="A89" s="316" t="s">
        <v>256</v>
      </c>
      <c r="B89" s="317"/>
      <c r="C89" s="317"/>
      <c r="D89" s="31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19"/>
      <c r="AL89" s="320"/>
      <c r="AM89" s="321"/>
      <c r="AN89" s="322"/>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12"/>
      <c r="AL90" s="313"/>
      <c r="AM90" s="314"/>
      <c r="AN90" s="315"/>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H_KVK8</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
      <c r="AB13" s="10"/>
    </row>
    <row r="14" spans="1:28" ht="15.75" x14ac:dyDescent="0.25">
      <c r="A14" s="231" t="str">
        <f>'1. паспорт местоположение'!A15:C15</f>
        <v>Замена ТП в составе ТМ 250 кВа на КТП 250 кВа (в/з Восточный-1 ул. Автолюбителей КТП - 731п)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96"/>
      <c r="AB16" s="196"/>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96"/>
      <c r="AB17" s="196"/>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96"/>
      <c r="AB18" s="196"/>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96"/>
      <c r="AB19" s="196"/>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97"/>
      <c r="AB20" s="19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97"/>
      <c r="AB21" s="197"/>
    </row>
    <row r="22" spans="1:28" x14ac:dyDescent="0.25">
      <c r="A22" s="325" t="s">
        <v>469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98"/>
      <c r="AB22" s="198"/>
    </row>
    <row r="23" spans="1:28" ht="32.25" customHeight="1" x14ac:dyDescent="0.25">
      <c r="A23" s="327" t="s">
        <v>342</v>
      </c>
      <c r="B23" s="328"/>
      <c r="C23" s="328"/>
      <c r="D23" s="328"/>
      <c r="E23" s="328"/>
      <c r="F23" s="328"/>
      <c r="G23" s="328"/>
      <c r="H23" s="328"/>
      <c r="I23" s="328"/>
      <c r="J23" s="328"/>
      <c r="K23" s="328"/>
      <c r="L23" s="329"/>
      <c r="M23" s="326" t="s">
        <v>343</v>
      </c>
      <c r="N23" s="326"/>
      <c r="O23" s="326"/>
      <c r="P23" s="326"/>
      <c r="Q23" s="326"/>
      <c r="R23" s="326"/>
      <c r="S23" s="326"/>
      <c r="T23" s="326"/>
      <c r="U23" s="326"/>
      <c r="V23" s="326"/>
      <c r="W23" s="326"/>
      <c r="X23" s="326"/>
      <c r="Y23" s="326"/>
      <c r="Z23" s="326"/>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5" zoomScaleSheetLayoutView="85" workbookViewId="0">
      <selection activeCell="D39" sqref="D39"/>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H_KVK8</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36"/>
      <c r="B14" s="236"/>
      <c r="C14" s="236"/>
      <c r="D14" s="236"/>
      <c r="E14" s="236"/>
      <c r="F14" s="236"/>
      <c r="G14" s="236"/>
      <c r="H14" s="236"/>
      <c r="I14" s="236"/>
      <c r="J14" s="236"/>
      <c r="K14" s="236"/>
      <c r="L14" s="236"/>
    </row>
    <row r="15" spans="1:44" x14ac:dyDescent="0.25">
      <c r="A15" s="231" t="str">
        <f>'1. паспорт местоположение'!A15:C15</f>
        <v>Замена ТП в составе ТМ 250 кВа на КТП 250 кВа (в/з Восточный-1 ул. Автолюбителей КТП - 731п)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30" t="s">
        <v>455</v>
      </c>
      <c r="B19" s="330"/>
      <c r="C19" s="330"/>
      <c r="D19" s="330"/>
      <c r="E19" s="330"/>
      <c r="F19" s="330"/>
      <c r="G19" s="330"/>
      <c r="H19" s="330"/>
      <c r="I19" s="330"/>
      <c r="J19" s="330"/>
      <c r="K19" s="330"/>
      <c r="L19" s="330"/>
    </row>
    <row r="20" spans="1:12" x14ac:dyDescent="0.25">
      <c r="A20" s="67"/>
      <c r="B20" s="67"/>
      <c r="C20" s="97"/>
      <c r="D20" s="97"/>
      <c r="E20" s="97"/>
      <c r="F20" s="97"/>
      <c r="G20" s="97"/>
      <c r="H20" s="97"/>
      <c r="I20" s="97"/>
      <c r="J20" s="97"/>
      <c r="K20" s="97"/>
      <c r="L20" s="97"/>
    </row>
    <row r="21" spans="1:12" ht="28.5" customHeight="1" x14ac:dyDescent="0.25">
      <c r="A21" s="331" t="s">
        <v>211</v>
      </c>
      <c r="B21" s="331" t="s">
        <v>210</v>
      </c>
      <c r="C21" s="337" t="s">
        <v>391</v>
      </c>
      <c r="D21" s="337"/>
      <c r="E21" s="337"/>
      <c r="F21" s="337"/>
      <c r="G21" s="337"/>
      <c r="H21" s="337"/>
      <c r="I21" s="332" t="s">
        <v>209</v>
      </c>
      <c r="J21" s="334" t="s">
        <v>393</v>
      </c>
      <c r="K21" s="331" t="s">
        <v>208</v>
      </c>
      <c r="L21" s="333" t="s">
        <v>392</v>
      </c>
    </row>
    <row r="22" spans="1:12" ht="58.5" customHeight="1" x14ac:dyDescent="0.25">
      <c r="A22" s="331"/>
      <c r="B22" s="331"/>
      <c r="C22" s="338" t="s">
        <v>3</v>
      </c>
      <c r="D22" s="338"/>
      <c r="E22" s="177"/>
      <c r="F22" s="178"/>
      <c r="G22" s="339" t="s">
        <v>2</v>
      </c>
      <c r="H22" s="340"/>
      <c r="I22" s="332"/>
      <c r="J22" s="335"/>
      <c r="K22" s="331"/>
      <c r="L22" s="333"/>
    </row>
    <row r="23" spans="1:12" ht="47.25" x14ac:dyDescent="0.25">
      <c r="A23" s="331"/>
      <c r="B23" s="331"/>
      <c r="C23" s="96" t="s">
        <v>207</v>
      </c>
      <c r="D23" s="96" t="s">
        <v>206</v>
      </c>
      <c r="E23" s="96" t="s">
        <v>207</v>
      </c>
      <c r="F23" s="96" t="s">
        <v>206</v>
      </c>
      <c r="G23" s="96" t="s">
        <v>207</v>
      </c>
      <c r="H23" s="96" t="s">
        <v>206</v>
      </c>
      <c r="I23" s="332"/>
      <c r="J23" s="336"/>
      <c r="K23" s="331"/>
      <c r="L23" s="333"/>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44562</v>
      </c>
      <c r="D39" s="221">
        <f>C39+90</f>
        <v>44652</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44652</v>
      </c>
      <c r="D40" s="222">
        <f>C40+30</f>
        <v>44682</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44682</v>
      </c>
      <c r="D42" s="222">
        <f>C42+31</f>
        <v>44713</v>
      </c>
      <c r="E42" s="90"/>
      <c r="F42" s="90"/>
      <c r="G42" s="94" t="s">
        <v>344</v>
      </c>
      <c r="H42" s="94" t="s">
        <v>344</v>
      </c>
      <c r="I42" s="94">
        <v>0</v>
      </c>
      <c r="J42" s="94">
        <v>0</v>
      </c>
      <c r="K42" s="90" t="s">
        <v>344</v>
      </c>
      <c r="L42" s="108" t="s">
        <v>344</v>
      </c>
    </row>
    <row r="43" spans="1:12" ht="34.5" customHeight="1" x14ac:dyDescent="0.25">
      <c r="A43" s="92" t="s">
        <v>193</v>
      </c>
      <c r="B43" s="91" t="s">
        <v>191</v>
      </c>
      <c r="C43" s="221">
        <f>D42</f>
        <v>44713</v>
      </c>
      <c r="D43" s="222">
        <f>C43+30</f>
        <v>44743</v>
      </c>
      <c r="E43" s="90"/>
      <c r="F43" s="90"/>
      <c r="G43" s="94" t="s">
        <v>344</v>
      </c>
      <c r="H43" s="94" t="s">
        <v>344</v>
      </c>
      <c r="I43" s="94">
        <v>0</v>
      </c>
      <c r="J43" s="94">
        <v>0</v>
      </c>
      <c r="K43" s="90" t="s">
        <v>344</v>
      </c>
      <c r="L43" s="108" t="s">
        <v>344</v>
      </c>
    </row>
    <row r="44" spans="1:12" ht="24.75" customHeight="1" x14ac:dyDescent="0.25">
      <c r="A44" s="92" t="s">
        <v>192</v>
      </c>
      <c r="B44" s="91" t="s">
        <v>189</v>
      </c>
      <c r="C44" s="221">
        <f>D43</f>
        <v>44743</v>
      </c>
      <c r="D44" s="222">
        <f>C44+31</f>
        <v>44774</v>
      </c>
      <c r="E44" s="90"/>
      <c r="F44" s="90"/>
      <c r="G44" s="94" t="s">
        <v>344</v>
      </c>
      <c r="H44" s="94" t="s">
        <v>344</v>
      </c>
      <c r="I44" s="94">
        <v>0</v>
      </c>
      <c r="J44" s="94">
        <v>0</v>
      </c>
      <c r="K44" s="90" t="s">
        <v>344</v>
      </c>
      <c r="L44" s="108" t="s">
        <v>344</v>
      </c>
    </row>
    <row r="45" spans="1:12" ht="90.75" customHeight="1" x14ac:dyDescent="0.25">
      <c r="A45" s="92" t="s">
        <v>190</v>
      </c>
      <c r="B45" s="91" t="s">
        <v>413</v>
      </c>
      <c r="C45" s="221">
        <f>D44</f>
        <v>44774</v>
      </c>
      <c r="D45" s="222">
        <f>C45+31</f>
        <v>44805</v>
      </c>
      <c r="E45" s="90"/>
      <c r="F45" s="90"/>
      <c r="G45" s="94" t="s">
        <v>344</v>
      </c>
      <c r="H45" s="94" t="s">
        <v>344</v>
      </c>
      <c r="I45" s="94">
        <v>0</v>
      </c>
      <c r="J45" s="94">
        <v>0</v>
      </c>
      <c r="K45" s="90" t="s">
        <v>344</v>
      </c>
      <c r="L45" s="108" t="s">
        <v>344</v>
      </c>
    </row>
    <row r="46" spans="1:12" ht="167.25" customHeight="1" x14ac:dyDescent="0.25">
      <c r="A46" s="92" t="s">
        <v>188</v>
      </c>
      <c r="B46" s="91" t="s">
        <v>411</v>
      </c>
      <c r="C46" s="221">
        <f>D45</f>
        <v>44805</v>
      </c>
      <c r="D46" s="222">
        <f>C46+30</f>
        <v>44835</v>
      </c>
      <c r="E46" s="90"/>
      <c r="F46" s="90"/>
      <c r="G46" s="94" t="s">
        <v>344</v>
      </c>
      <c r="H46" s="94" t="s">
        <v>344</v>
      </c>
      <c r="I46" s="94">
        <v>0</v>
      </c>
      <c r="J46" s="94">
        <v>0</v>
      </c>
      <c r="K46" s="90" t="s">
        <v>344</v>
      </c>
      <c r="L46" s="108" t="s">
        <v>344</v>
      </c>
    </row>
    <row r="47" spans="1:12" ht="30.75" customHeight="1" x14ac:dyDescent="0.25">
      <c r="A47" s="92" t="s">
        <v>186</v>
      </c>
      <c r="B47" s="91" t="s">
        <v>187</v>
      </c>
      <c r="C47" s="221">
        <f>D46</f>
        <v>44835</v>
      </c>
      <c r="D47" s="222">
        <f>C47+31</f>
        <v>44866</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44866</v>
      </c>
      <c r="D49" s="222">
        <f>C49+30</f>
        <v>44896</v>
      </c>
      <c r="E49" s="90"/>
      <c r="F49" s="90"/>
      <c r="G49" s="94" t="s">
        <v>344</v>
      </c>
      <c r="H49" s="94" t="s">
        <v>344</v>
      </c>
      <c r="I49" s="94">
        <v>0</v>
      </c>
      <c r="J49" s="94">
        <v>0</v>
      </c>
      <c r="K49" s="90" t="s">
        <v>344</v>
      </c>
      <c r="L49" s="108" t="s">
        <v>344</v>
      </c>
    </row>
    <row r="50" spans="1:12" ht="86.25" customHeight="1" x14ac:dyDescent="0.25">
      <c r="A50" s="92" t="s">
        <v>184</v>
      </c>
      <c r="B50" s="91" t="s">
        <v>412</v>
      </c>
      <c r="C50" s="221">
        <f>C49</f>
        <v>44866</v>
      </c>
      <c r="D50" s="222">
        <f>D49</f>
        <v>44896</v>
      </c>
      <c r="E50" s="90"/>
      <c r="F50" s="90"/>
      <c r="G50" s="94" t="s">
        <v>344</v>
      </c>
      <c r="H50" s="94" t="s">
        <v>344</v>
      </c>
      <c r="I50" s="94">
        <v>0</v>
      </c>
      <c r="J50" s="94">
        <v>0</v>
      </c>
      <c r="K50" s="90" t="s">
        <v>344</v>
      </c>
      <c r="L50" s="108" t="s">
        <v>344</v>
      </c>
    </row>
    <row r="51" spans="1:12" ht="77.25" customHeight="1" x14ac:dyDescent="0.25">
      <c r="A51" s="92" t="s">
        <v>182</v>
      </c>
      <c r="B51" s="91" t="s">
        <v>414</v>
      </c>
      <c r="C51" s="221">
        <f>C50</f>
        <v>44866</v>
      </c>
      <c r="D51" s="222">
        <f>D50</f>
        <v>44896</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44896</v>
      </c>
      <c r="D53" s="222">
        <f>C53+30</f>
        <v>44926</v>
      </c>
      <c r="E53" s="90"/>
      <c r="F53" s="90"/>
      <c r="G53" s="94" t="s">
        <v>344</v>
      </c>
      <c r="H53" s="94" t="s">
        <v>344</v>
      </c>
      <c r="I53" s="94">
        <v>0</v>
      </c>
      <c r="J53" s="94">
        <v>0</v>
      </c>
      <c r="K53" s="90" t="s">
        <v>344</v>
      </c>
      <c r="L53" s="108" t="s">
        <v>344</v>
      </c>
    </row>
    <row r="54" spans="1:12" ht="46.5" customHeight="1" x14ac:dyDescent="0.25">
      <c r="A54" s="92" t="s">
        <v>416</v>
      </c>
      <c r="B54" s="91" t="s">
        <v>179</v>
      </c>
      <c r="C54" s="221">
        <f>C53</f>
        <v>44896</v>
      </c>
      <c r="D54" s="222">
        <f>D53</f>
        <v>44926</v>
      </c>
      <c r="E54" s="90"/>
      <c r="F54" s="90"/>
      <c r="G54" s="94" t="s">
        <v>344</v>
      </c>
      <c r="H54" s="94" t="s">
        <v>344</v>
      </c>
      <c r="I54" s="94">
        <v>0</v>
      </c>
      <c r="J54" s="94">
        <v>0</v>
      </c>
      <c r="K54" s="90" t="s">
        <v>344</v>
      </c>
      <c r="L54" s="108"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20" zoomScale="85" zoomScaleNormal="70" zoomScaleSheetLayoutView="85" workbookViewId="0">
      <selection activeCell="C30" sqref="C30"/>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H_KVK8</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250 кВа на КТП 250 кВа (в/з Восточный-1 ул. Автолюбителей КТП - 731п)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47" t="s">
        <v>456</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4" t="s">
        <v>177</v>
      </c>
      <c r="B20" s="344" t="s">
        <v>176</v>
      </c>
      <c r="C20" s="331" t="s">
        <v>175</v>
      </c>
      <c r="D20" s="331"/>
      <c r="E20" s="346" t="s">
        <v>174</v>
      </c>
      <c r="F20" s="346"/>
      <c r="G20" s="344"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48" t="s">
        <v>173</v>
      </c>
      <c r="AO20" s="349"/>
      <c r="AP20" s="86"/>
      <c r="AQ20" s="86"/>
      <c r="AR20" s="86"/>
    </row>
    <row r="21" spans="1:44" ht="99.75" customHeight="1" x14ac:dyDescent="0.25">
      <c r="A21" s="345"/>
      <c r="B21" s="345"/>
      <c r="C21" s="331"/>
      <c r="D21" s="331"/>
      <c r="E21" s="346"/>
      <c r="F21" s="346"/>
      <c r="G21" s="345"/>
      <c r="H21" s="331" t="s">
        <v>3</v>
      </c>
      <c r="I21" s="331"/>
      <c r="J21" s="331" t="s">
        <v>172</v>
      </c>
      <c r="K21" s="331"/>
      <c r="L21" s="331" t="s">
        <v>3</v>
      </c>
      <c r="M21" s="331"/>
      <c r="N21" s="331" t="s">
        <v>172</v>
      </c>
      <c r="O21" s="331"/>
      <c r="P21" s="331" t="s">
        <v>3</v>
      </c>
      <c r="Q21" s="331"/>
      <c r="R21" s="331" t="s">
        <v>172</v>
      </c>
      <c r="S21" s="331"/>
      <c r="T21" s="331" t="s">
        <v>3</v>
      </c>
      <c r="U21" s="331"/>
      <c r="V21" s="331" t="s">
        <v>172</v>
      </c>
      <c r="W21" s="331"/>
      <c r="X21" s="331" t="s">
        <v>3</v>
      </c>
      <c r="Y21" s="331"/>
      <c r="Z21" s="331" t="s">
        <v>172</v>
      </c>
      <c r="AA21" s="331"/>
      <c r="AB21" s="331" t="s">
        <v>3</v>
      </c>
      <c r="AC21" s="331"/>
      <c r="AD21" s="331" t="s">
        <v>172</v>
      </c>
      <c r="AE21" s="331"/>
      <c r="AF21" s="331" t="s">
        <v>3</v>
      </c>
      <c r="AG21" s="331"/>
      <c r="AH21" s="331" t="s">
        <v>172</v>
      </c>
      <c r="AI21" s="331"/>
      <c r="AJ21" s="331" t="s">
        <v>3</v>
      </c>
      <c r="AK21" s="331"/>
      <c r="AL21" s="331" t="s">
        <v>172</v>
      </c>
      <c r="AM21" s="331"/>
      <c r="AN21" s="350"/>
      <c r="AO21" s="351"/>
    </row>
    <row r="22" spans="1:44" ht="89.25" customHeight="1" x14ac:dyDescent="0.25">
      <c r="A22" s="338"/>
      <c r="B22" s="338"/>
      <c r="C22" s="83" t="s">
        <v>3</v>
      </c>
      <c r="D22" s="83" t="s">
        <v>169</v>
      </c>
      <c r="E22" s="85" t="s">
        <v>500</v>
      </c>
      <c r="F22" s="85" t="s">
        <v>171</v>
      </c>
      <c r="G22" s="338"/>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1.7829999999999999</v>
      </c>
      <c r="D24" s="215" t="s">
        <v>344</v>
      </c>
      <c r="E24" s="216">
        <v>0</v>
      </c>
      <c r="F24" s="216">
        <f>C24</f>
        <v>1.7829999999999999</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t="s">
        <v>344</v>
      </c>
      <c r="Y24" s="82" t="s">
        <v>344</v>
      </c>
      <c r="Z24" s="82" t="s">
        <v>344</v>
      </c>
      <c r="AA24" s="82" t="s">
        <v>344</v>
      </c>
      <c r="AB24" s="82">
        <f>C24</f>
        <v>1.7829999999999999</v>
      </c>
      <c r="AC24" s="82">
        <v>4</v>
      </c>
      <c r="AD24" s="82" t="s">
        <v>344</v>
      </c>
      <c r="AE24" s="82" t="s">
        <v>344</v>
      </c>
      <c r="AF24" s="82" t="s">
        <v>344</v>
      </c>
      <c r="AG24" s="82" t="s">
        <v>344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t="s">
        <v>344</v>
      </c>
      <c r="Y25" s="82" t="s">
        <v>344</v>
      </c>
      <c r="Z25" s="82" t="s">
        <v>344</v>
      </c>
      <c r="AA25" s="82" t="s">
        <v>344</v>
      </c>
      <c r="AB25" s="82">
        <f t="shared" ref="AB25:AB64" si="1">C25</f>
        <v>0</v>
      </c>
      <c r="AC25" s="82"/>
      <c r="AD25" s="82" t="s">
        <v>344</v>
      </c>
      <c r="AE25" s="82" t="s">
        <v>344</v>
      </c>
      <c r="AF25" s="82" t="s">
        <v>344</v>
      </c>
      <c r="AG25" s="82" t="s">
        <v>344</v>
      </c>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t="s">
        <v>344</v>
      </c>
      <c r="Y26" s="82" t="s">
        <v>344</v>
      </c>
      <c r="Z26" s="82" t="s">
        <v>344</v>
      </c>
      <c r="AA26" s="82" t="s">
        <v>344</v>
      </c>
      <c r="AB26" s="82">
        <f t="shared" si="1"/>
        <v>0</v>
      </c>
      <c r="AC26" s="82"/>
      <c r="AD26" s="82" t="s">
        <v>344</v>
      </c>
      <c r="AE26" s="82" t="s">
        <v>344</v>
      </c>
      <c r="AF26" s="82" t="s">
        <v>344</v>
      </c>
      <c r="AG26" s="82" t="s">
        <v>344</v>
      </c>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t="s">
        <v>344</v>
      </c>
      <c r="Y27" s="82" t="s">
        <v>344</v>
      </c>
      <c r="Z27" s="82" t="s">
        <v>344</v>
      </c>
      <c r="AA27" s="82" t="s">
        <v>344</v>
      </c>
      <c r="AB27" s="82">
        <f t="shared" si="1"/>
        <v>0.8814246</v>
      </c>
      <c r="AC27" s="82">
        <v>4</v>
      </c>
      <c r="AD27" s="82" t="s">
        <v>344</v>
      </c>
      <c r="AE27" s="82" t="s">
        <v>344</v>
      </c>
      <c r="AF27" s="82" t="s">
        <v>344</v>
      </c>
      <c r="AG27" s="82" t="s">
        <v>344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t="s">
        <v>344</v>
      </c>
      <c r="Y28" s="82" t="s">
        <v>344</v>
      </c>
      <c r="Z28" s="82" t="s">
        <v>344</v>
      </c>
      <c r="AA28" s="82" t="s">
        <v>344</v>
      </c>
      <c r="AB28" s="82">
        <f t="shared" si="1"/>
        <v>0</v>
      </c>
      <c r="AC28" s="82"/>
      <c r="AD28" s="82" t="s">
        <v>344</v>
      </c>
      <c r="AE28" s="82" t="s">
        <v>344</v>
      </c>
      <c r="AF28" s="82" t="s">
        <v>344</v>
      </c>
      <c r="AG28" s="82" t="s">
        <v>344</v>
      </c>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t="s">
        <v>344</v>
      </c>
      <c r="Y29" s="82" t="s">
        <v>344</v>
      </c>
      <c r="Z29" s="82" t="s">
        <v>344</v>
      </c>
      <c r="AA29" s="82" t="s">
        <v>344</v>
      </c>
      <c r="AB29" s="82">
        <f t="shared" si="1"/>
        <v>0.73587159999999996</v>
      </c>
      <c r="AC29" s="82">
        <v>4</v>
      </c>
      <c r="AD29" s="82" t="s">
        <v>344</v>
      </c>
      <c r="AE29" s="82" t="s">
        <v>344</v>
      </c>
      <c r="AF29" s="82" t="s">
        <v>344</v>
      </c>
      <c r="AG29" s="82" t="s">
        <v>344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5">
        <f>SUM(C31:C34)</f>
        <v>1.5110169491525425</v>
      </c>
      <c r="D30" s="215" t="s">
        <v>344</v>
      </c>
      <c r="E30" s="216">
        <v>0</v>
      </c>
      <c r="F30" s="216">
        <f t="shared" si="0"/>
        <v>1.5110169491525425</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t="s">
        <v>344</v>
      </c>
      <c r="Y30" s="82" t="s">
        <v>344</v>
      </c>
      <c r="Z30" s="82" t="s">
        <v>344</v>
      </c>
      <c r="AA30" s="82" t="s">
        <v>344</v>
      </c>
      <c r="AB30" s="82">
        <f t="shared" si="1"/>
        <v>1.5110169491525425</v>
      </c>
      <c r="AC30" s="82">
        <v>4</v>
      </c>
      <c r="AD30" s="82" t="s">
        <v>344</v>
      </c>
      <c r="AE30" s="82" t="s">
        <v>344</v>
      </c>
      <c r="AF30" s="82" t="s">
        <v>344</v>
      </c>
      <c r="AG30" s="82" t="s">
        <v>344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20">
        <v>0.24176271186440682</v>
      </c>
      <c r="D31" s="215" t="s">
        <v>344</v>
      </c>
      <c r="E31" s="216">
        <v>0</v>
      </c>
      <c r="F31" s="216">
        <f t="shared" si="0"/>
        <v>0.24176271186440682</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t="s">
        <v>344</v>
      </c>
      <c r="Y31" s="82" t="s">
        <v>344</v>
      </c>
      <c r="Z31" s="82" t="s">
        <v>344</v>
      </c>
      <c r="AA31" s="82" t="s">
        <v>344</v>
      </c>
      <c r="AB31" s="82">
        <f t="shared" si="1"/>
        <v>0.24176271186440682</v>
      </c>
      <c r="AC31" s="82"/>
      <c r="AD31" s="82" t="s">
        <v>344</v>
      </c>
      <c r="AE31" s="82" t="s">
        <v>344</v>
      </c>
      <c r="AF31" s="82" t="s">
        <v>344</v>
      </c>
      <c r="AG31" s="82" t="s">
        <v>344</v>
      </c>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20">
        <v>0.68751271186440688</v>
      </c>
      <c r="D32" s="215" t="s">
        <v>344</v>
      </c>
      <c r="E32" s="216">
        <v>0</v>
      </c>
      <c r="F32" s="216">
        <f t="shared" si="0"/>
        <v>0.68751271186440688</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t="s">
        <v>344</v>
      </c>
      <c r="Y32" s="82" t="s">
        <v>344</v>
      </c>
      <c r="Z32" s="82" t="s">
        <v>344</v>
      </c>
      <c r="AA32" s="82" t="s">
        <v>344</v>
      </c>
      <c r="AB32" s="82">
        <f t="shared" si="1"/>
        <v>0.68751271186440688</v>
      </c>
      <c r="AC32" s="82"/>
      <c r="AD32" s="82" t="s">
        <v>344</v>
      </c>
      <c r="AE32" s="82" t="s">
        <v>344</v>
      </c>
      <c r="AF32" s="82" t="s">
        <v>344</v>
      </c>
      <c r="AG32" s="82" t="s">
        <v>344</v>
      </c>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20">
        <v>0.4533050847457627</v>
      </c>
      <c r="D33" s="215" t="s">
        <v>344</v>
      </c>
      <c r="E33" s="216">
        <v>0</v>
      </c>
      <c r="F33" s="216">
        <f t="shared" si="0"/>
        <v>0.4533050847457627</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t="s">
        <v>344</v>
      </c>
      <c r="Y33" s="82" t="s">
        <v>344</v>
      </c>
      <c r="Z33" s="82" t="s">
        <v>344</v>
      </c>
      <c r="AA33" s="82" t="s">
        <v>344</v>
      </c>
      <c r="AB33" s="82">
        <f t="shared" si="1"/>
        <v>0.4533050847457627</v>
      </c>
      <c r="AC33" s="82"/>
      <c r="AD33" s="82" t="s">
        <v>344</v>
      </c>
      <c r="AE33" s="82" t="s">
        <v>344</v>
      </c>
      <c r="AF33" s="82" t="s">
        <v>344</v>
      </c>
      <c r="AG33" s="82" t="s">
        <v>344</v>
      </c>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20">
        <v>0.12843644067796608</v>
      </c>
      <c r="D34" s="215" t="s">
        <v>344</v>
      </c>
      <c r="E34" s="216">
        <v>0</v>
      </c>
      <c r="F34" s="216">
        <f t="shared" si="0"/>
        <v>0.12843644067796608</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t="s">
        <v>344</v>
      </c>
      <c r="Y34" s="82" t="s">
        <v>344</v>
      </c>
      <c r="Z34" s="82" t="s">
        <v>344</v>
      </c>
      <c r="AA34" s="82" t="s">
        <v>344</v>
      </c>
      <c r="AB34" s="82">
        <f t="shared" si="1"/>
        <v>0.12843644067796608</v>
      </c>
      <c r="AC34" s="82"/>
      <c r="AD34" s="82" t="s">
        <v>344</v>
      </c>
      <c r="AE34" s="82" t="s">
        <v>344</v>
      </c>
      <c r="AF34" s="82" t="s">
        <v>344</v>
      </c>
      <c r="AG34" s="82" t="s">
        <v>344</v>
      </c>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t="s">
        <v>344</v>
      </c>
      <c r="Y35" s="82" t="s">
        <v>344</v>
      </c>
      <c r="Z35" s="82" t="s">
        <v>344</v>
      </c>
      <c r="AA35" s="82" t="s">
        <v>344</v>
      </c>
      <c r="AB35" s="82">
        <f t="shared" si="1"/>
        <v>0</v>
      </c>
      <c r="AC35" s="82"/>
      <c r="AD35" s="82" t="s">
        <v>344</v>
      </c>
      <c r="AE35" s="82" t="s">
        <v>344</v>
      </c>
      <c r="AF35" s="82" t="s">
        <v>344</v>
      </c>
      <c r="AG35" s="82" t="s">
        <v>344</v>
      </c>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8">
        <v>0.25</v>
      </c>
      <c r="D36" s="215" t="s">
        <v>344</v>
      </c>
      <c r="E36" s="216">
        <v>0</v>
      </c>
      <c r="F36" s="216">
        <f t="shared" si="0"/>
        <v>0.25</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t="s">
        <v>344</v>
      </c>
      <c r="Y36" s="82" t="s">
        <v>344</v>
      </c>
      <c r="Z36" s="82" t="s">
        <v>344</v>
      </c>
      <c r="AA36" s="82" t="s">
        <v>344</v>
      </c>
      <c r="AB36" s="82">
        <f t="shared" si="1"/>
        <v>0.25</v>
      </c>
      <c r="AC36" s="82">
        <v>4</v>
      </c>
      <c r="AD36" s="82" t="s">
        <v>344</v>
      </c>
      <c r="AE36" s="82" t="s">
        <v>344</v>
      </c>
      <c r="AF36" s="82" t="s">
        <v>344</v>
      </c>
      <c r="AG36" s="82" t="s">
        <v>344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t="s">
        <v>344</v>
      </c>
      <c r="Y37" s="82" t="s">
        <v>344</v>
      </c>
      <c r="Z37" s="82" t="s">
        <v>344</v>
      </c>
      <c r="AA37" s="82" t="s">
        <v>344</v>
      </c>
      <c r="AB37" s="82">
        <f t="shared" si="1"/>
        <v>0</v>
      </c>
      <c r="AC37" s="82"/>
      <c r="AD37" s="82" t="s">
        <v>344</v>
      </c>
      <c r="AE37" s="82" t="s">
        <v>344</v>
      </c>
      <c r="AF37" s="82" t="s">
        <v>344</v>
      </c>
      <c r="AG37" s="82" t="s">
        <v>344</v>
      </c>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t="s">
        <v>344</v>
      </c>
      <c r="Y38" s="82" t="s">
        <v>344</v>
      </c>
      <c r="Z38" s="82" t="s">
        <v>344</v>
      </c>
      <c r="AA38" s="82" t="s">
        <v>344</v>
      </c>
      <c r="AB38" s="82">
        <f t="shared" si="1"/>
        <v>0</v>
      </c>
      <c r="AC38" s="82"/>
      <c r="AD38" s="82" t="s">
        <v>344</v>
      </c>
      <c r="AE38" s="82" t="s">
        <v>344</v>
      </c>
      <c r="AF38" s="82" t="s">
        <v>344</v>
      </c>
      <c r="AG38" s="82" t="s">
        <v>344</v>
      </c>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t="s">
        <v>344</v>
      </c>
      <c r="Y39" s="82" t="s">
        <v>344</v>
      </c>
      <c r="Z39" s="82" t="s">
        <v>344</v>
      </c>
      <c r="AA39" s="82" t="s">
        <v>344</v>
      </c>
      <c r="AB39" s="82">
        <f t="shared" si="1"/>
        <v>0</v>
      </c>
      <c r="AC39" s="82"/>
      <c r="AD39" s="82" t="s">
        <v>344</v>
      </c>
      <c r="AE39" s="82" t="s">
        <v>344</v>
      </c>
      <c r="AF39" s="82" t="s">
        <v>344</v>
      </c>
      <c r="AG39" s="82" t="s">
        <v>344</v>
      </c>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t="s">
        <v>344</v>
      </c>
      <c r="Y40" s="82" t="s">
        <v>344</v>
      </c>
      <c r="Z40" s="82" t="s">
        <v>344</v>
      </c>
      <c r="AA40" s="82" t="s">
        <v>344</v>
      </c>
      <c r="AB40" s="82">
        <f t="shared" si="1"/>
        <v>0</v>
      </c>
      <c r="AC40" s="82"/>
      <c r="AD40" s="82" t="s">
        <v>344</v>
      </c>
      <c r="AE40" s="82" t="s">
        <v>344</v>
      </c>
      <c r="AF40" s="82" t="s">
        <v>344</v>
      </c>
      <c r="AG40" s="82" t="s">
        <v>344</v>
      </c>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t="s">
        <v>344</v>
      </c>
      <c r="Y41" s="82" t="s">
        <v>344</v>
      </c>
      <c r="Z41" s="82" t="s">
        <v>344</v>
      </c>
      <c r="AA41" s="82" t="s">
        <v>344</v>
      </c>
      <c r="AB41" s="82">
        <f t="shared" si="1"/>
        <v>0</v>
      </c>
      <c r="AC41" s="82"/>
      <c r="AD41" s="82" t="s">
        <v>344</v>
      </c>
      <c r="AE41" s="82" t="s">
        <v>344</v>
      </c>
      <c r="AF41" s="82" t="s">
        <v>344</v>
      </c>
      <c r="AG41" s="82" t="s">
        <v>344</v>
      </c>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t="s">
        <v>344</v>
      </c>
      <c r="Y42" s="82" t="s">
        <v>344</v>
      </c>
      <c r="Z42" s="82" t="s">
        <v>344</v>
      </c>
      <c r="AA42" s="82" t="s">
        <v>344</v>
      </c>
      <c r="AB42" s="82">
        <f t="shared" si="1"/>
        <v>0</v>
      </c>
      <c r="AC42" s="82"/>
      <c r="AD42" s="82" t="s">
        <v>344</v>
      </c>
      <c r="AE42" s="82" t="s">
        <v>344</v>
      </c>
      <c r="AF42" s="82" t="s">
        <v>344</v>
      </c>
      <c r="AG42" s="82" t="s">
        <v>344</v>
      </c>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t="s">
        <v>344</v>
      </c>
      <c r="Y43" s="82" t="s">
        <v>344</v>
      </c>
      <c r="Z43" s="82" t="s">
        <v>344</v>
      </c>
      <c r="AA43" s="82" t="s">
        <v>344</v>
      </c>
      <c r="AB43" s="82">
        <f t="shared" si="1"/>
        <v>0</v>
      </c>
      <c r="AC43" s="82"/>
      <c r="AD43" s="82" t="s">
        <v>344</v>
      </c>
      <c r="AE43" s="82" t="s">
        <v>344</v>
      </c>
      <c r="AF43" s="82" t="s">
        <v>344</v>
      </c>
      <c r="AG43" s="82" t="s">
        <v>344</v>
      </c>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7">
        <f>C36</f>
        <v>0.25</v>
      </c>
      <c r="D44" s="215" t="s">
        <v>344</v>
      </c>
      <c r="E44" s="216">
        <v>0</v>
      </c>
      <c r="F44" s="216">
        <f t="shared" si="0"/>
        <v>0.25</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t="s">
        <v>344</v>
      </c>
      <c r="Y44" s="82" t="s">
        <v>344</v>
      </c>
      <c r="Z44" s="82" t="s">
        <v>344</v>
      </c>
      <c r="AA44" s="82" t="s">
        <v>344</v>
      </c>
      <c r="AB44" s="82">
        <f t="shared" si="1"/>
        <v>0.25</v>
      </c>
      <c r="AC44" s="82">
        <v>4</v>
      </c>
      <c r="AD44" s="82" t="s">
        <v>344</v>
      </c>
      <c r="AE44" s="82" t="s">
        <v>344</v>
      </c>
      <c r="AF44" s="82" t="s">
        <v>344</v>
      </c>
      <c r="AG44" s="82" t="s">
        <v>344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t="s">
        <v>344</v>
      </c>
      <c r="Y45" s="82" t="s">
        <v>344</v>
      </c>
      <c r="Z45" s="82" t="s">
        <v>344</v>
      </c>
      <c r="AA45" s="82" t="s">
        <v>344</v>
      </c>
      <c r="AB45" s="82">
        <f t="shared" si="1"/>
        <v>0</v>
      </c>
      <c r="AC45" s="82"/>
      <c r="AD45" s="82" t="s">
        <v>344</v>
      </c>
      <c r="AE45" s="82" t="s">
        <v>344</v>
      </c>
      <c r="AF45" s="82" t="s">
        <v>344</v>
      </c>
      <c r="AG45" s="82" t="s">
        <v>344</v>
      </c>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t="s">
        <v>344</v>
      </c>
      <c r="Y46" s="82" t="s">
        <v>344</v>
      </c>
      <c r="Z46" s="82" t="s">
        <v>344</v>
      </c>
      <c r="AA46" s="82" t="s">
        <v>344</v>
      </c>
      <c r="AB46" s="82">
        <f t="shared" si="1"/>
        <v>0</v>
      </c>
      <c r="AC46" s="82"/>
      <c r="AD46" s="82" t="s">
        <v>344</v>
      </c>
      <c r="AE46" s="82" t="s">
        <v>344</v>
      </c>
      <c r="AF46" s="82" t="s">
        <v>344</v>
      </c>
      <c r="AG46" s="82" t="s">
        <v>344</v>
      </c>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t="s">
        <v>344</v>
      </c>
      <c r="Y47" s="82" t="s">
        <v>344</v>
      </c>
      <c r="Z47" s="82" t="s">
        <v>344</v>
      </c>
      <c r="AA47" s="82" t="s">
        <v>344</v>
      </c>
      <c r="AB47" s="82">
        <f t="shared" si="1"/>
        <v>0</v>
      </c>
      <c r="AC47" s="82"/>
      <c r="AD47" s="82" t="s">
        <v>344</v>
      </c>
      <c r="AE47" s="82" t="s">
        <v>344</v>
      </c>
      <c r="AF47" s="82" t="s">
        <v>344</v>
      </c>
      <c r="AG47" s="82" t="s">
        <v>344</v>
      </c>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t="s">
        <v>344</v>
      </c>
      <c r="Y48" s="82" t="s">
        <v>344</v>
      </c>
      <c r="Z48" s="82" t="s">
        <v>344</v>
      </c>
      <c r="AA48" s="82" t="s">
        <v>344</v>
      </c>
      <c r="AB48" s="82">
        <f t="shared" si="1"/>
        <v>0</v>
      </c>
      <c r="AC48" s="82"/>
      <c r="AD48" s="82" t="s">
        <v>344</v>
      </c>
      <c r="AE48" s="82" t="s">
        <v>344</v>
      </c>
      <c r="AF48" s="82" t="s">
        <v>344</v>
      </c>
      <c r="AG48" s="82" t="s">
        <v>344</v>
      </c>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t="s">
        <v>344</v>
      </c>
      <c r="Y49" s="82" t="s">
        <v>344</v>
      </c>
      <c r="Z49" s="82" t="s">
        <v>344</v>
      </c>
      <c r="AA49" s="82" t="s">
        <v>344</v>
      </c>
      <c r="AB49" s="82">
        <f t="shared" si="1"/>
        <v>0</v>
      </c>
      <c r="AC49" s="82"/>
      <c r="AD49" s="82" t="s">
        <v>344</v>
      </c>
      <c r="AE49" s="82" t="s">
        <v>344</v>
      </c>
      <c r="AF49" s="82" t="s">
        <v>344</v>
      </c>
      <c r="AG49" s="82" t="s">
        <v>344</v>
      </c>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t="s">
        <v>344</v>
      </c>
      <c r="Y50" s="82" t="s">
        <v>344</v>
      </c>
      <c r="Z50" s="82" t="s">
        <v>344</v>
      </c>
      <c r="AA50" s="82" t="s">
        <v>344</v>
      </c>
      <c r="AB50" s="82">
        <f t="shared" si="1"/>
        <v>0</v>
      </c>
      <c r="AC50" s="82"/>
      <c r="AD50" s="82" t="s">
        <v>344</v>
      </c>
      <c r="AE50" s="82" t="s">
        <v>344</v>
      </c>
      <c r="AF50" s="82" t="s">
        <v>344</v>
      </c>
      <c r="AG50" s="82" t="s">
        <v>344</v>
      </c>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t="s">
        <v>344</v>
      </c>
      <c r="Y51" s="82" t="s">
        <v>344</v>
      </c>
      <c r="Z51" s="82" t="s">
        <v>344</v>
      </c>
      <c r="AA51" s="82" t="s">
        <v>344</v>
      </c>
      <c r="AB51" s="82">
        <f t="shared" si="1"/>
        <v>0</v>
      </c>
      <c r="AC51" s="82"/>
      <c r="AD51" s="82" t="s">
        <v>344</v>
      </c>
      <c r="AE51" s="82" t="s">
        <v>344</v>
      </c>
      <c r="AF51" s="82" t="s">
        <v>344</v>
      </c>
      <c r="AG51" s="82" t="s">
        <v>344</v>
      </c>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5">
        <f>C30</f>
        <v>1.5110169491525425</v>
      </c>
      <c r="D52" s="215" t="s">
        <v>344</v>
      </c>
      <c r="E52" s="216">
        <v>0</v>
      </c>
      <c r="F52" s="216">
        <f t="shared" si="0"/>
        <v>1.5110169491525425</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t="s">
        <v>344</v>
      </c>
      <c r="Y52" s="82" t="s">
        <v>344</v>
      </c>
      <c r="Z52" s="82" t="s">
        <v>344</v>
      </c>
      <c r="AA52" s="82" t="s">
        <v>344</v>
      </c>
      <c r="AB52" s="82">
        <f t="shared" si="1"/>
        <v>1.5110169491525425</v>
      </c>
      <c r="AC52" s="82">
        <v>4</v>
      </c>
      <c r="AD52" s="82" t="s">
        <v>344</v>
      </c>
      <c r="AE52" s="82" t="s">
        <v>344</v>
      </c>
      <c r="AF52" s="82" t="s">
        <v>344</v>
      </c>
      <c r="AG52" s="82" t="s">
        <v>344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7">
        <f>C36</f>
        <v>0.25</v>
      </c>
      <c r="D53" s="215" t="s">
        <v>344</v>
      </c>
      <c r="E53" s="216">
        <v>0</v>
      </c>
      <c r="F53" s="216">
        <f t="shared" si="0"/>
        <v>0.25</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t="s">
        <v>344</v>
      </c>
      <c r="Y53" s="82" t="s">
        <v>344</v>
      </c>
      <c r="Z53" s="82" t="s">
        <v>344</v>
      </c>
      <c r="AA53" s="82" t="s">
        <v>344</v>
      </c>
      <c r="AB53" s="82">
        <f t="shared" si="1"/>
        <v>0.25</v>
      </c>
      <c r="AC53" s="82"/>
      <c r="AD53" s="82" t="s">
        <v>344</v>
      </c>
      <c r="AE53" s="82" t="s">
        <v>344</v>
      </c>
      <c r="AF53" s="82" t="s">
        <v>344</v>
      </c>
      <c r="AG53" s="82" t="s">
        <v>344</v>
      </c>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t="s">
        <v>344</v>
      </c>
      <c r="Y54" s="82" t="s">
        <v>344</v>
      </c>
      <c r="Z54" s="82" t="s">
        <v>344</v>
      </c>
      <c r="AA54" s="82" t="s">
        <v>344</v>
      </c>
      <c r="AB54" s="82">
        <f t="shared" si="1"/>
        <v>0</v>
      </c>
      <c r="AC54" s="82"/>
      <c r="AD54" s="82" t="s">
        <v>344</v>
      </c>
      <c r="AE54" s="82" t="s">
        <v>344</v>
      </c>
      <c r="AF54" s="82" t="s">
        <v>344</v>
      </c>
      <c r="AG54" s="82" t="s">
        <v>344</v>
      </c>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t="s">
        <v>344</v>
      </c>
      <c r="Y55" s="82" t="s">
        <v>344</v>
      </c>
      <c r="Z55" s="82" t="s">
        <v>344</v>
      </c>
      <c r="AA55" s="82" t="s">
        <v>344</v>
      </c>
      <c r="AB55" s="82">
        <f t="shared" si="1"/>
        <v>0</v>
      </c>
      <c r="AC55" s="82"/>
      <c r="AD55" s="82" t="s">
        <v>344</v>
      </c>
      <c r="AE55" s="82" t="s">
        <v>344</v>
      </c>
      <c r="AF55" s="82" t="s">
        <v>344</v>
      </c>
      <c r="AG55" s="82" t="s">
        <v>344</v>
      </c>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t="s">
        <v>344</v>
      </c>
      <c r="Y56" s="82" t="s">
        <v>344</v>
      </c>
      <c r="Z56" s="82" t="s">
        <v>344</v>
      </c>
      <c r="AA56" s="82" t="s">
        <v>344</v>
      </c>
      <c r="AB56" s="82">
        <f t="shared" si="1"/>
        <v>0</v>
      </c>
      <c r="AC56" s="82"/>
      <c r="AD56" s="82" t="s">
        <v>344</v>
      </c>
      <c r="AE56" s="82" t="s">
        <v>344</v>
      </c>
      <c r="AF56" s="82" t="s">
        <v>344</v>
      </c>
      <c r="AG56" s="82" t="s">
        <v>344</v>
      </c>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t="s">
        <v>344</v>
      </c>
      <c r="Y57" s="82" t="s">
        <v>344</v>
      </c>
      <c r="Z57" s="82" t="s">
        <v>344</v>
      </c>
      <c r="AA57" s="82" t="s">
        <v>344</v>
      </c>
      <c r="AB57" s="82">
        <f t="shared" si="1"/>
        <v>0</v>
      </c>
      <c r="AC57" s="82"/>
      <c r="AD57" s="82" t="s">
        <v>344</v>
      </c>
      <c r="AE57" s="82" t="s">
        <v>344</v>
      </c>
      <c r="AF57" s="82" t="s">
        <v>344</v>
      </c>
      <c r="AG57" s="82" t="s">
        <v>344</v>
      </c>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t="s">
        <v>344</v>
      </c>
      <c r="Y58" s="82" t="s">
        <v>344</v>
      </c>
      <c r="Z58" s="82" t="s">
        <v>344</v>
      </c>
      <c r="AA58" s="82" t="s">
        <v>344</v>
      </c>
      <c r="AB58" s="82">
        <f t="shared" si="1"/>
        <v>0</v>
      </c>
      <c r="AC58" s="82"/>
      <c r="AD58" s="82" t="s">
        <v>344</v>
      </c>
      <c r="AE58" s="82" t="s">
        <v>344</v>
      </c>
      <c r="AF58" s="82" t="s">
        <v>344</v>
      </c>
      <c r="AG58" s="82" t="s">
        <v>344</v>
      </c>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t="s">
        <v>344</v>
      </c>
      <c r="Y59" s="82" t="s">
        <v>344</v>
      </c>
      <c r="Z59" s="82" t="s">
        <v>344</v>
      </c>
      <c r="AA59" s="82" t="s">
        <v>344</v>
      </c>
      <c r="AB59" s="82">
        <f t="shared" si="1"/>
        <v>0</v>
      </c>
      <c r="AC59" s="82"/>
      <c r="AD59" s="82" t="s">
        <v>344</v>
      </c>
      <c r="AE59" s="82" t="s">
        <v>344</v>
      </c>
      <c r="AF59" s="82" t="s">
        <v>344</v>
      </c>
      <c r="AG59" s="82" t="s">
        <v>344</v>
      </c>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t="s">
        <v>344</v>
      </c>
      <c r="Y60" s="82" t="s">
        <v>344</v>
      </c>
      <c r="Z60" s="82" t="s">
        <v>344</v>
      </c>
      <c r="AA60" s="82" t="s">
        <v>344</v>
      </c>
      <c r="AB60" s="82">
        <f t="shared" si="1"/>
        <v>0</v>
      </c>
      <c r="AC60" s="82"/>
      <c r="AD60" s="82" t="s">
        <v>344</v>
      </c>
      <c r="AE60" s="82" t="s">
        <v>344</v>
      </c>
      <c r="AF60" s="82" t="s">
        <v>344</v>
      </c>
      <c r="AG60" s="82" t="s">
        <v>344</v>
      </c>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t="s">
        <v>344</v>
      </c>
      <c r="Y61" s="82" t="s">
        <v>344</v>
      </c>
      <c r="Z61" s="82" t="s">
        <v>344</v>
      </c>
      <c r="AA61" s="82" t="s">
        <v>344</v>
      </c>
      <c r="AB61" s="82">
        <f t="shared" si="1"/>
        <v>0</v>
      </c>
      <c r="AC61" s="82"/>
      <c r="AD61" s="82" t="s">
        <v>344</v>
      </c>
      <c r="AE61" s="82" t="s">
        <v>344</v>
      </c>
      <c r="AF61" s="82" t="s">
        <v>344</v>
      </c>
      <c r="AG61" s="82" t="s">
        <v>344</v>
      </c>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t="s">
        <v>344</v>
      </c>
      <c r="Y62" s="82" t="s">
        <v>344</v>
      </c>
      <c r="Z62" s="82" t="s">
        <v>344</v>
      </c>
      <c r="AA62" s="82" t="s">
        <v>344</v>
      </c>
      <c r="AB62" s="82">
        <f t="shared" si="1"/>
        <v>0</v>
      </c>
      <c r="AC62" s="82"/>
      <c r="AD62" s="82" t="s">
        <v>344</v>
      </c>
      <c r="AE62" s="82" t="s">
        <v>344</v>
      </c>
      <c r="AF62" s="82" t="s">
        <v>344</v>
      </c>
      <c r="AG62" s="82" t="s">
        <v>344</v>
      </c>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t="s">
        <v>344</v>
      </c>
      <c r="Y63" s="82" t="s">
        <v>344</v>
      </c>
      <c r="Z63" s="82" t="s">
        <v>344</v>
      </c>
      <c r="AA63" s="82" t="s">
        <v>344</v>
      </c>
      <c r="AB63" s="82">
        <f t="shared" si="1"/>
        <v>0</v>
      </c>
      <c r="AC63" s="82"/>
      <c r="AD63" s="82" t="s">
        <v>344</v>
      </c>
      <c r="AE63" s="82" t="s">
        <v>344</v>
      </c>
      <c r="AF63" s="82" t="s">
        <v>344</v>
      </c>
      <c r="AG63" s="82" t="s">
        <v>344</v>
      </c>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t="s">
        <v>344</v>
      </c>
      <c r="Y64" s="82" t="s">
        <v>344</v>
      </c>
      <c r="Z64" s="82" t="s">
        <v>344</v>
      </c>
      <c r="AA64" s="82" t="s">
        <v>344</v>
      </c>
      <c r="AB64" s="82">
        <f t="shared" si="1"/>
        <v>0</v>
      </c>
      <c r="AC64" s="82"/>
      <c r="AD64" s="82" t="s">
        <v>344</v>
      </c>
      <c r="AE64" s="82" t="s">
        <v>344</v>
      </c>
      <c r="AF64" s="82" t="s">
        <v>344</v>
      </c>
      <c r="AG64" s="82" t="s">
        <v>344</v>
      </c>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4"/>
      <c r="C66" s="354"/>
      <c r="D66" s="354"/>
      <c r="E66" s="354"/>
      <c r="F66" s="354"/>
      <c r="G66" s="354"/>
      <c r="H66" s="354"/>
      <c r="I66" s="354"/>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5"/>
      <c r="C68" s="355"/>
      <c r="D68" s="355"/>
      <c r="E68" s="355"/>
      <c r="F68" s="355"/>
      <c r="G68" s="355"/>
      <c r="H68" s="355"/>
      <c r="I68" s="355"/>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4"/>
      <c r="C70" s="354"/>
      <c r="D70" s="354"/>
      <c r="E70" s="354"/>
      <c r="F70" s="354"/>
      <c r="G70" s="354"/>
      <c r="H70" s="354"/>
      <c r="I70" s="354"/>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4"/>
      <c r="C72" s="354"/>
      <c r="D72" s="354"/>
      <c r="E72" s="354"/>
      <c r="F72" s="354"/>
      <c r="G72" s="354"/>
      <c r="H72" s="354"/>
      <c r="I72" s="354"/>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5"/>
      <c r="C73" s="355"/>
      <c r="D73" s="355"/>
      <c r="E73" s="355"/>
      <c r="F73" s="355"/>
      <c r="G73" s="355"/>
      <c r="H73" s="355"/>
      <c r="I73" s="355"/>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4"/>
      <c r="C74" s="354"/>
      <c r="D74" s="354"/>
      <c r="E74" s="354"/>
      <c r="F74" s="354"/>
      <c r="G74" s="354"/>
      <c r="H74" s="354"/>
      <c r="I74" s="354"/>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2"/>
      <c r="C75" s="352"/>
      <c r="D75" s="352"/>
      <c r="E75" s="352"/>
      <c r="F75" s="352"/>
      <c r="G75" s="352"/>
      <c r="H75" s="352"/>
      <c r="I75" s="352"/>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3"/>
      <c r="C77" s="353"/>
      <c r="D77" s="353"/>
      <c r="E77" s="353"/>
      <c r="F77" s="353"/>
      <c r="G77" s="353"/>
      <c r="H77" s="353"/>
      <c r="I77" s="353"/>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231" t="str">
        <f>'1. паспорт местоположение'!A15:C15</f>
        <v>Замена ТП в составе ТМ 250 кВа на КТП 250 кВа (в/з Восточный-1 ул. Автолюбителей КТП - 731п)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3"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3" customFormat="1" x14ac:dyDescent="0.25">
      <c r="A21" s="356" t="s">
        <v>462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3" customFormat="1" ht="58.5" customHeight="1" x14ac:dyDescent="0.25">
      <c r="A22" s="357" t="s">
        <v>54</v>
      </c>
      <c r="B22" s="360" t="s">
        <v>26</v>
      </c>
      <c r="C22" s="357" t="s">
        <v>53</v>
      </c>
      <c r="D22" s="357" t="s">
        <v>52</v>
      </c>
      <c r="E22" s="363" t="s">
        <v>473</v>
      </c>
      <c r="F22" s="364"/>
      <c r="G22" s="364"/>
      <c r="H22" s="364"/>
      <c r="I22" s="364"/>
      <c r="J22" s="364"/>
      <c r="K22" s="364"/>
      <c r="L22" s="365"/>
      <c r="M22" s="357" t="s">
        <v>51</v>
      </c>
      <c r="N22" s="357" t="s">
        <v>50</v>
      </c>
      <c r="O22" s="357" t="s">
        <v>49</v>
      </c>
      <c r="P22" s="366" t="s">
        <v>229</v>
      </c>
      <c r="Q22" s="366" t="s">
        <v>48</v>
      </c>
      <c r="R22" s="366" t="s">
        <v>47</v>
      </c>
      <c r="S22" s="366" t="s">
        <v>46</v>
      </c>
      <c r="T22" s="366"/>
      <c r="U22" s="367" t="s">
        <v>45</v>
      </c>
      <c r="V22" s="367" t="s">
        <v>44</v>
      </c>
      <c r="W22" s="366" t="s">
        <v>43</v>
      </c>
      <c r="X22" s="366" t="s">
        <v>42</v>
      </c>
      <c r="Y22" s="366" t="s">
        <v>41</v>
      </c>
      <c r="Z22" s="380" t="s">
        <v>40</v>
      </c>
      <c r="AA22" s="366" t="s">
        <v>39</v>
      </c>
      <c r="AB22" s="366" t="s">
        <v>38</v>
      </c>
      <c r="AC22" s="366" t="s">
        <v>37</v>
      </c>
      <c r="AD22" s="366" t="s">
        <v>36</v>
      </c>
      <c r="AE22" s="366" t="s">
        <v>35</v>
      </c>
      <c r="AF22" s="366" t="s">
        <v>34</v>
      </c>
      <c r="AG22" s="366"/>
      <c r="AH22" s="366"/>
      <c r="AI22" s="366"/>
      <c r="AJ22" s="366"/>
      <c r="AK22" s="366"/>
      <c r="AL22" s="366" t="s">
        <v>33</v>
      </c>
      <c r="AM22" s="366"/>
      <c r="AN22" s="366"/>
      <c r="AO22" s="366"/>
      <c r="AP22" s="366" t="s">
        <v>32</v>
      </c>
      <c r="AQ22" s="366"/>
      <c r="AR22" s="366" t="s">
        <v>31</v>
      </c>
      <c r="AS22" s="366" t="s">
        <v>30</v>
      </c>
      <c r="AT22" s="366" t="s">
        <v>29</v>
      </c>
      <c r="AU22" s="366" t="s">
        <v>28</v>
      </c>
      <c r="AV22" s="370" t="s">
        <v>27</v>
      </c>
    </row>
    <row r="23" spans="1:48" s="23" customFormat="1" ht="64.5" customHeight="1" x14ac:dyDescent="0.25">
      <c r="A23" s="358"/>
      <c r="B23" s="361"/>
      <c r="C23" s="358"/>
      <c r="D23" s="358"/>
      <c r="E23" s="372" t="s">
        <v>25</v>
      </c>
      <c r="F23" s="374" t="s">
        <v>116</v>
      </c>
      <c r="G23" s="374" t="s">
        <v>115</v>
      </c>
      <c r="H23" s="374" t="s">
        <v>114</v>
      </c>
      <c r="I23" s="378" t="s">
        <v>394</v>
      </c>
      <c r="J23" s="378" t="s">
        <v>395</v>
      </c>
      <c r="K23" s="378" t="s">
        <v>396</v>
      </c>
      <c r="L23" s="374" t="s">
        <v>81</v>
      </c>
      <c r="M23" s="358"/>
      <c r="N23" s="358"/>
      <c r="O23" s="358"/>
      <c r="P23" s="366"/>
      <c r="Q23" s="366"/>
      <c r="R23" s="366"/>
      <c r="S23" s="376" t="s">
        <v>3</v>
      </c>
      <c r="T23" s="376" t="s">
        <v>13</v>
      </c>
      <c r="U23" s="367"/>
      <c r="V23" s="367"/>
      <c r="W23" s="366"/>
      <c r="X23" s="366"/>
      <c r="Y23" s="366"/>
      <c r="Z23" s="366"/>
      <c r="AA23" s="366"/>
      <c r="AB23" s="366"/>
      <c r="AC23" s="366"/>
      <c r="AD23" s="366"/>
      <c r="AE23" s="366"/>
      <c r="AF23" s="366" t="s">
        <v>24</v>
      </c>
      <c r="AG23" s="366"/>
      <c r="AH23" s="366" t="s">
        <v>23</v>
      </c>
      <c r="AI23" s="366"/>
      <c r="AJ23" s="357" t="s">
        <v>22</v>
      </c>
      <c r="AK23" s="357" t="s">
        <v>21</v>
      </c>
      <c r="AL23" s="357" t="s">
        <v>20</v>
      </c>
      <c r="AM23" s="357" t="s">
        <v>19</v>
      </c>
      <c r="AN23" s="357" t="s">
        <v>18</v>
      </c>
      <c r="AO23" s="357" t="s">
        <v>17</v>
      </c>
      <c r="AP23" s="357" t="s">
        <v>16</v>
      </c>
      <c r="AQ23" s="368" t="s">
        <v>13</v>
      </c>
      <c r="AR23" s="366"/>
      <c r="AS23" s="366"/>
      <c r="AT23" s="366"/>
      <c r="AU23" s="366"/>
      <c r="AV23" s="371"/>
    </row>
    <row r="24" spans="1:48" s="23" customFormat="1" ht="96.75" customHeight="1" x14ac:dyDescent="0.25">
      <c r="A24" s="359"/>
      <c r="B24" s="362"/>
      <c r="C24" s="359"/>
      <c r="D24" s="359"/>
      <c r="E24" s="373"/>
      <c r="F24" s="375"/>
      <c r="G24" s="375"/>
      <c r="H24" s="375"/>
      <c r="I24" s="379"/>
      <c r="J24" s="379"/>
      <c r="K24" s="379"/>
      <c r="L24" s="375"/>
      <c r="M24" s="359"/>
      <c r="N24" s="359"/>
      <c r="O24" s="359"/>
      <c r="P24" s="366"/>
      <c r="Q24" s="366"/>
      <c r="R24" s="366"/>
      <c r="S24" s="377"/>
      <c r="T24" s="377"/>
      <c r="U24" s="367"/>
      <c r="V24" s="367"/>
      <c r="W24" s="366"/>
      <c r="X24" s="366"/>
      <c r="Y24" s="366"/>
      <c r="Z24" s="366"/>
      <c r="AA24" s="366"/>
      <c r="AB24" s="366"/>
      <c r="AC24" s="366"/>
      <c r="AD24" s="366"/>
      <c r="AE24" s="366"/>
      <c r="AF24" s="179" t="s">
        <v>15</v>
      </c>
      <c r="AG24" s="179" t="s">
        <v>14</v>
      </c>
      <c r="AH24" s="180" t="s">
        <v>3</v>
      </c>
      <c r="AI24" s="180" t="s">
        <v>13</v>
      </c>
      <c r="AJ24" s="359"/>
      <c r="AK24" s="359"/>
      <c r="AL24" s="359"/>
      <c r="AM24" s="359"/>
      <c r="AN24" s="359"/>
      <c r="AO24" s="359"/>
      <c r="AP24" s="359"/>
      <c r="AQ24" s="369"/>
      <c r="AR24" s="366"/>
      <c r="AS24" s="366"/>
      <c r="AT24" s="366"/>
      <c r="AU24" s="366"/>
      <c r="AV24" s="37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2021-02-24T15:33:13Z</dcterms:modified>
</cp:coreProperties>
</file>