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ce\share\TEC\ТАРИФЫ\Краснодар Водоканал\Материалы для тарифа на 2021\ТЗ к 01.05.2020\На подпись\ТЗ 03.11.2020\"/>
    </mc:Choice>
  </mc:AlternateContent>
  <xr:revisionPtr revIDLastSave="0" documentId="8_{B4B412C0-B56F-4C4D-AC54-EB0112D0E8C4}" xr6:coauthVersionLast="45" xr6:coauthVersionMax="45" xr10:uidLastSave="{00000000-0000-0000-0000-000000000000}"/>
  <bookViews>
    <workbookView xWindow="5145" yWindow="1545" windowWidth="21600" windowHeight="11595" xr2:uid="{3CCDB3A4-7E89-4F5F-AB58-6F4294D6F25C}"/>
  </bookViews>
  <sheets>
    <sheet name="12г" sheetId="1" r:id="rId1"/>
    <sheet name="Инф. орг" sheetId="2" r:id="rId2"/>
    <sheet name="Основные показатели" sheetId="3" r:id="rId3"/>
    <sheet name="Тарифы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CompOt">[0]!CompOt</definedName>
    <definedName name="CompRas">[0]!CompRas</definedName>
    <definedName name="ew">[0]!ew</definedName>
    <definedName name="fg">[0]!fg</definedName>
    <definedName name="god">[3]Титульный!$F$9</definedName>
    <definedName name="Helper_ТЭС_Котельные">[4]Справочники!$A$2:$A$4,[4]Справочники!$A$16:$A$18</definedName>
    <definedName name="kvartal">[5]Титульный!$G$8</definedName>
    <definedName name="org">[6]Титульный!$F$10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[8]перекрестка!$J$42:$K$46,[8]перекрестка!$J$49,[8]перекрестка!$J$50:$K$54,[8]перекрестка!$J$55,[8]перекрестка!$J$56:$K$60,[8]перекрестка!$J$62:$K$66</definedName>
    <definedName name="P1_T16_Protect" hidden="1">#REF!,#REF!,#REF!,#REF!,#REF!,#REF!,#REF!,#REF!</definedName>
    <definedName name="P1_T17?L4">'[4]29'!$J$18:$J$25,'[4]29'!$G$18:$G$25,'[4]29'!$G$35:$G$42,'[4]29'!$J$35:$J$42,'[4]29'!$G$60,'[4]29'!$J$60,'[4]29'!$M$60,'[4]29'!$P$60,'[4]29'!$P$18:$P$25,'[4]29'!$G$9:$G$16</definedName>
    <definedName name="P1_T17?unit?РУБ.ГКАЛ">'[4]29'!$F$44:$F$51,'[4]29'!$I$44:$I$51,'[4]29'!$L$44:$L$51,'[4]29'!$F$18:$F$25,'[4]29'!$I$60,'[4]29'!$L$60,'[4]29'!$O$60,'[4]29'!$F$60,'[4]29'!$F$9:$F$16,'[4]29'!$I$9:$I$16</definedName>
    <definedName name="P1_T17?unit?ТГКАЛ">'[4]29'!$M$18:$M$25,'[4]29'!$J$18:$J$25,'[4]29'!$G$18:$G$25,'[4]29'!$G$35:$G$42,'[4]29'!$J$35:$J$42,'[4]29'!$G$60,'[4]29'!$J$60,'[4]29'!$M$60,'[4]29'!$P$60,'[4]29'!$G$9:$G$16</definedName>
    <definedName name="P1_T17_Protection">'[4]29'!$O$47:$P$51,'[4]29'!$L$47:$M$51,'[4]29'!$L$53:$M$53,'[4]29'!$L$55:$M$59,'[4]29'!$O$53:$P$53,'[4]29'!$O$55:$P$59,'[4]29'!$F$12:$G$16,'[4]29'!$F$10:$G$10</definedName>
    <definedName name="P1_T18.2_Protect" hidden="1">'[8]18.2'!$F$12:$J$19,'[8]18.2'!$F$22:$J$25,'[8]18.2'!$B$28:$J$30,'[8]18.2'!$F$32:$J$32,'[8]18.2'!$B$34:$J$36,'[8]18.2'!$F$40:$J$45,'[8]18.2'!$F$52:$J$52</definedName>
    <definedName name="P1_T20_Protection" hidden="1">'[4]20'!$E$4:$H$4,'[4]20'!$E$13:$H$13,'[4]20'!$E$16:$H$17,'[4]20'!$E$19:$H$19,'[4]20'!$J$4:$M$4,'[4]20'!$J$8:$M$11,'[4]20'!$J$13:$M$13,'[4]20'!$J$16:$M$17,'[4]20'!$J$19:$M$19</definedName>
    <definedName name="P1_T21_Protection">'[4]21'!$O$31:$S$33,'[4]21'!$E$11,'[4]21'!$G$11:$K$11,'[4]21'!$M$11,'[4]21'!$O$11:$S$11,'[4]21'!$E$14:$E$16,'[4]21'!$G$14:$K$16,'[4]21'!$M$14:$M$16,'[4]21'!$O$14:$S$16</definedName>
    <definedName name="P1_T23_Protection">'[4]23'!$F$9:$J$25,'[4]23'!$O$9:$P$25,'[4]23'!$A$32:$A$34,'[4]23'!$F$32:$J$34,'[4]23'!$O$32:$P$34,'[4]23'!$A$37:$A$53,'[4]23'!$F$37:$J$53,'[4]23'!$O$37:$P$53</definedName>
    <definedName name="P1_T25_protection">'[4]25'!$G$8:$J$21,'[4]25'!$G$24:$J$28,'[4]25'!$G$30:$J$33,'[4]25'!$G$35:$J$37,'[4]25'!$G$41:$J$42,'[4]25'!$L$8:$O$21,'[4]25'!$L$24:$O$28,'[4]25'!$L$30:$O$33</definedName>
    <definedName name="P1_T26_Protection">'[4]26'!$B$34:$B$36,'[4]26'!$F$8:$I$8,'[4]26'!$F$10:$I$11,'[4]26'!$F$13:$I$15,'[4]26'!$F$18:$I$19,'[4]26'!$F$22:$I$24,'[4]26'!$F$26:$I$26,'[4]26'!$F$29:$I$32</definedName>
    <definedName name="P1_T27_Protection">'[4]27'!$B$34:$B$36,'[4]27'!$F$8:$I$8,'[4]27'!$F$10:$I$11,'[4]27'!$F$13:$I$15,'[4]27'!$F$18:$I$19,'[4]27'!$F$22:$I$24,'[4]27'!$F$26:$I$26,'[4]27'!$F$29:$I$32</definedName>
    <definedName name="P1_T28?axis?R?ПЭ">'[4]28'!$D$16:$I$18,'[4]28'!$D$22:$I$24,'[4]28'!$D$28:$I$30,'[4]28'!$D$37:$I$39,'[4]28'!$D$42:$I$44,'[4]28'!$D$48:$I$50,'[4]28'!$D$54:$I$56,'[4]28'!$D$63:$I$65</definedName>
    <definedName name="P1_T28?axis?R?ПЭ?">'[4]28'!$B$16:$B$18,'[4]28'!$B$22:$B$24,'[4]28'!$B$28:$B$30,'[4]28'!$B$37:$B$39,'[4]28'!$B$42:$B$44,'[4]28'!$B$48:$B$50,'[4]28'!$B$54:$B$56,'[4]28'!$B$63:$B$65</definedName>
    <definedName name="P1_T28?Data">'[4]28'!$G$242:$H$265,'[4]28'!$D$242:$E$265,'[4]28'!$G$216:$H$239,'[4]28'!$D$268:$E$292,'[4]28'!$G$268:$H$292,'[4]28'!$D$216:$E$239,'[4]28'!$G$190:$H$213</definedName>
    <definedName name="P1_T28_Protection">'[4]28'!$B$74:$B$76,'[4]28'!$B$80:$B$82,'[4]28'!$B$89:$B$91,'[4]28'!$B$94:$B$96,'[4]28'!$B$100:$B$102,'[4]28'!$B$106:$B$108,'[4]28'!$B$115:$B$117,'[4]28'!$B$120:$B$122</definedName>
    <definedName name="P1_T4_Protect" hidden="1">'[8]4'!$G$20:$J$20,'[8]4'!$G$22:$J$22,'[8]4'!$G$24:$J$28,'[8]4'!$L$11:$O$17,'[8]4'!$L$20:$O$20,'[8]4'!$L$22:$O$22,'[8]4'!$L$24:$O$28,'[8]4'!$Q$11:$T$17,'[8]4'!$Q$20:$T$20</definedName>
    <definedName name="P1_T6_Protect" hidden="1">'[8]6'!$D$46:$H$55,'[8]6'!$J$46:$N$55,'[8]6'!$D$57:$H$59,'[8]6'!$J$57:$N$59,'[8]6'!$B$10:$B$19,'[8]6'!$D$10:$H$19,'[8]6'!$J$10:$N$19,'[8]6'!$D$21:$H$23,'[8]6'!$J$21:$N$23</definedName>
    <definedName name="P10_T1_Protect" hidden="1">[8]перекрестка!$F$42:$H$46,[8]перекрестка!$F$49:$G$49,[8]перекрестка!$F$50:$H$54,[8]перекрестка!$F$55:$G$55,[8]перекрестка!$F$56:$H$60</definedName>
    <definedName name="P10_T28_Protection">'[4]28'!$G$167:$H$169,'[4]28'!$D$172:$E$174,'[4]28'!$G$172:$H$174,'[4]28'!$D$178:$E$180,'[4]28'!$G$178:$H$181,'[4]28'!$D$184:$E$186,'[4]28'!$G$184:$H$186</definedName>
    <definedName name="P11_T1_Protect" hidden="1">[8]перекрестка!$F$62:$H$66,[8]перекрестка!$F$68:$H$72,[8]перекрестка!$F$74:$H$78,[8]перекрестка!$F$80:$H$84,[8]перекрестка!$F$89:$G$89</definedName>
    <definedName name="P11_T28_Protection">'[4]28'!$D$193:$E$195,'[4]28'!$G$193:$H$195,'[4]28'!$D$198:$E$200,'[4]28'!$G$198:$H$200,'[4]28'!$D$204:$E$206,'[4]28'!$G$204:$H$206,'[4]28'!$D$210:$E$212,'[4]28'!$B$68:$B$70</definedName>
    <definedName name="P12_T1_Protect" hidden="1">[8]перекрестка!$F$90:$H$94,[8]перекрестка!$F$95:$G$95,[8]перекрестка!$F$96:$H$100,[8]перекрестка!$F$102:$H$106,[8]перекрестка!$F$108:$H$112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[8]перекрестка!$F$114:$H$118,[8]перекрестка!$F$120:$H$124,[8]перекрестка!$F$127:$G$127,[8]перекрестка!$F$128:$H$132,[8]перекрестка!$F$133:$G$133</definedName>
    <definedName name="P14_T1_Protect" hidden="1">[8]перекрестка!$F$134:$H$138,[8]перекрестка!$F$140:$H$144,[8]перекрестка!$F$146:$H$150,[8]перекрестка!$F$152:$H$156,[8]перекрестка!$F$158:$H$162</definedName>
    <definedName name="P15_T1_Protect" hidden="1">[8]перекрестка!$J$158:$K$162,[8]перекрестка!$J$152:$K$156,[8]перекрестка!$J$146:$K$150,[8]перекрестка!$J$140:$K$144,[8]перекрестка!$J$11</definedName>
    <definedName name="P16_T1_Protect" hidden="1">[8]перекрестка!$J$12:$K$16,[8]перекрестка!$J$17,[8]перекрестка!$J$18:$K$22,[8]перекрестка!$J$24:$K$28,[8]перекрестка!$J$30:$K$34,[8]перекрестка!$F$23:$G$23</definedName>
    <definedName name="P17_T1_Protect" hidden="1">[8]перекрестка!$F$29:$G$29,[8]перекрестка!$F$61:$G$61,[8]перекрестка!$F$67:$G$67,[8]перекрестка!$F$101:$G$101,[8]перекрестка!$F$107:$G$107</definedName>
    <definedName name="P18_T1_Protect" hidden="1">[8]перекрестка!$F$139:$G$139,[8]перекрестка!$F$145:$G$145,[8]перекрестка!$J$36:$K$40,P1_T1_Protect,P2_T1_Protect,P3_T1_Protect,P4_T1_Protect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#REF!,#REF!,#REF!,#REF!,#REF!,#REF!,#REF!</definedName>
    <definedName name="P2_T1_Protect" hidden="1">[8]перекрестка!$J$68:$K$72,[8]перекрестка!$J$74:$K$78,[8]перекрестка!$J$80:$K$84,[8]перекрестка!$J$89,[8]перекрестка!$J$90:$K$94,[8]перекрестка!$J$95</definedName>
    <definedName name="P2_T17?L4">'[4]29'!$J$9:$J$16,'[4]29'!$M$9:$M$16,'[4]29'!$P$9:$P$16,'[4]29'!$G$44:$G$51,'[4]29'!$J$44:$J$51,'[4]29'!$M$44:$M$51,'[4]29'!$M$35:$M$42,'[4]29'!$P$35:$P$42,'[4]29'!$P$44:$P$51</definedName>
    <definedName name="P2_T17?unit?РУБ.ГКАЛ">'[4]29'!$I$18:$I$25,'[4]29'!$L$9:$L$16,'[4]29'!$L$18:$L$25,'[4]29'!$O$9:$O$16,'[4]29'!$F$35:$F$42,'[4]29'!$I$35:$I$42,'[4]29'!$L$35:$L$42,'[4]29'!$O$35:$O$51</definedName>
    <definedName name="P2_T17?unit?ТГКАЛ">'[4]29'!$J$9:$J$16,'[4]29'!$M$9:$M$16,'[4]29'!$P$9:$P$16,'[4]29'!$M$35:$M$42,'[4]29'!$P$35:$P$42,'[4]29'!$G$44:$G$51,'[4]29'!$J$44:$J$51,'[4]29'!$M$44:$M$51,'[4]29'!$P$44:$P$51</definedName>
    <definedName name="P2_T17_Protection">'[4]29'!$F$19:$G$19,'[4]29'!$F$21:$G$25,'[4]29'!$F$27:$G$27,'[4]29'!$F$29:$G$33,'[4]29'!$F$36:$G$36,'[4]29'!$F$38:$G$42,'[4]29'!$F$45:$G$45,'[4]29'!$F$47:$G$51</definedName>
    <definedName name="P2_T21_Protection">'[4]21'!$E$20:$E$22,'[4]21'!$G$20:$K$22,'[4]21'!$M$20:$M$22,'[4]21'!$O$20:$S$22,'[4]21'!$E$26:$E$28,'[4]21'!$G$26:$K$28,'[4]21'!$M$26:$M$28,'[4]21'!$O$26:$S$28</definedName>
    <definedName name="P2_T25_protection">'[4]25'!$L$35:$O$37,'[4]25'!$L$41:$O$42,'[4]25'!$Q$8:$T$21,'[4]25'!$Q$24:$T$28,'[4]25'!$Q$30:$T$33,'[4]25'!$Q$35:$T$37,'[4]25'!$Q$41:$T$42,'[4]25'!$B$35:$B$37</definedName>
    <definedName name="P2_T26_Protection">'[4]26'!$F$34:$I$36,'[4]26'!$K$8:$N$8,'[4]26'!$K$10:$N$11,'[4]26'!$K$13:$N$15,'[4]26'!$K$18:$N$19,'[4]26'!$K$22:$N$24,'[4]26'!$K$26:$N$26,'[4]26'!$K$29:$N$32</definedName>
    <definedName name="P2_T27_Protection">'[4]27'!$F$34:$I$36,'[4]27'!$K$8:$N$8,'[4]27'!$K$10:$N$11,'[4]27'!$K$13:$N$15,'[4]27'!$K$18:$N$19,'[4]27'!$K$22:$N$24,'[4]27'!$K$26:$N$26,'[4]27'!$K$29:$N$32</definedName>
    <definedName name="P2_T28?axis?R?ПЭ">'[4]28'!$D$68:$I$70,'[4]28'!$D$74:$I$76,'[4]28'!$D$80:$I$82,'[4]28'!$D$89:$I$91,'[4]28'!$D$94:$I$96,'[4]28'!$D$100:$I$102,'[4]28'!$D$106:$I$108,'[4]28'!$D$115:$I$117</definedName>
    <definedName name="P2_T28?axis?R?ПЭ?">'[4]28'!$B$68:$B$70,'[4]28'!$B$74:$B$76,'[4]28'!$B$80:$B$82,'[4]28'!$B$89:$B$91,'[4]28'!$B$94:$B$96,'[4]28'!$B$100:$B$102,'[4]28'!$B$106:$B$108,'[4]28'!$B$115:$B$117</definedName>
    <definedName name="P2_T28_Protection">'[4]28'!$B$126:$B$128,'[4]28'!$B$132:$B$134,'[4]28'!$B$141:$B$143,'[4]28'!$B$146:$B$148,'[4]28'!$B$152:$B$154,'[4]28'!$B$158:$B$160,'[4]28'!$B$167:$B$169</definedName>
    <definedName name="P2_T4_Protect" hidden="1">'[8]4'!$Q$22:$T$22,'[8]4'!$Q$24:$T$28,'[8]4'!$V$24:$Y$28,'[8]4'!$V$22:$Y$22,'[8]4'!$V$20:$Y$20,'[8]4'!$V$11:$Y$17,'[8]4'!$AA$11:$AD$17,'[8]4'!$AA$20:$AD$20,'[8]4'!$AA$22:$AD$22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#REF!,#REF!,#REF!,#REF!,#REF!,#REF!,#REF!</definedName>
    <definedName name="P3_T1_Protect" hidden="1">[8]перекрестка!$J$96:$K$100,[8]перекрестка!$J$102:$K$106,[8]перекрестка!$J$108:$K$112,[8]перекрестка!$J$114:$K$118,[8]перекрестка!$J$120:$K$124</definedName>
    <definedName name="P3_T17_Protection">'[4]29'!$F$53:$G$53,'[4]29'!$F$55:$G$59,'[4]29'!$I$55:$J$59,'[4]29'!$I$53:$J$53,'[4]29'!$I$47:$J$51,'[4]29'!$I$45:$J$45,'[4]29'!$I$38:$J$42,'[4]29'!$I$36:$J$36</definedName>
    <definedName name="P3_T21_Protection">'[4]21'!$E$31:$E$33,'[4]21'!$G$31:$K$33,'[4]21'!$B$14:$B$16,'[4]21'!$B$20:$B$22,'[4]21'!$B$26:$B$28,'[4]21'!$B$31:$B$33,'[4]21'!$M$31:$M$33,P1_T21_Protection</definedName>
    <definedName name="P3_T27_Protection">'[4]27'!$K$34:$N$36,'[4]27'!$P$8:$S$8,'[4]27'!$P$10:$S$11,'[4]27'!$P$13:$S$15,'[4]27'!$P$18:$S$19,'[4]27'!$P$22:$S$24,'[4]27'!$P$26:$S$26,'[4]27'!$P$29:$S$32</definedName>
    <definedName name="P3_T28?axis?R?ПЭ">'[4]28'!$D$120:$I$122,'[4]28'!$D$126:$I$128,'[4]28'!$D$132:$I$134,'[4]28'!$D$141:$I$143,'[4]28'!$D$146:$I$148,'[4]28'!$D$152:$I$154,'[4]28'!$D$158:$I$160</definedName>
    <definedName name="P3_T28?axis?R?ПЭ?">'[4]28'!$B$120:$B$122,'[4]28'!$B$126:$B$128,'[4]28'!$B$132:$B$134,'[4]28'!$B$141:$B$143,'[4]28'!$B$146:$B$148,'[4]28'!$B$152:$B$154,'[4]28'!$B$158:$B$160</definedName>
    <definedName name="P3_T28_Protection">'[4]28'!$B$172:$B$174,'[4]28'!$B$178:$B$180,'[4]28'!$B$184:$B$186,'[4]28'!$B$193:$B$195,'[4]28'!$B$198:$B$200,'[4]28'!$B$204:$B$206,'[4]28'!$B$210:$B$212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4_T1_Protect" hidden="1">[8]перекрестка!$J$127,[8]перекрестка!$J$128:$K$132,[8]перекрестка!$J$133,[8]перекрестка!$J$134:$K$138,[8]перекрестка!$N$11:$N$22,[8]перекрестка!$N$24:$N$28</definedName>
    <definedName name="P4_T17_Protection">'[4]29'!$I$29:$J$33,'[4]29'!$I$27:$J$27,'[4]29'!$I$21:$J$25,'[4]29'!$I$19:$J$19,'[4]29'!$I$12:$J$16,'[4]29'!$I$10:$J$10,'[4]29'!$L$10:$M$10,'[4]29'!$L$12:$M$16</definedName>
    <definedName name="P4_T28?axis?R?ПЭ">'[4]28'!$D$167:$I$169,'[4]28'!$D$172:$I$174,'[4]28'!$D$178:$I$180,'[4]28'!$D$184:$I$186,'[4]28'!$D$193:$I$195,'[4]28'!$D$198:$I$200,'[4]28'!$D$204:$I$206</definedName>
    <definedName name="P4_T28?axis?R?ПЭ?">'[4]28'!$B$167:$B$169,'[4]28'!$B$172:$B$174,'[4]28'!$B$178:$B$180,'[4]28'!$B$184:$B$186,'[4]28'!$B$193:$B$195,'[4]28'!$B$198:$B$200,'[4]28'!$B$204:$B$206</definedName>
    <definedName name="P4_T28_Protection">'[4]28'!$B$219:$B$221,'[4]28'!$B$224:$B$226,'[4]28'!$B$230:$B$232,'[4]28'!$B$236:$B$238,'[4]28'!$B$245:$B$247,'[4]28'!$B$250:$B$252,'[4]28'!$B$256:$B$258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5_T1_Protect" hidden="1">[8]перекрестка!$N$30:$N$34,[8]перекрестка!$N$36:$N$40,[8]перекрестка!$N$42:$N$46,[8]перекрестка!$N$49:$N$60,[8]перекрестка!$N$62:$N$66</definedName>
    <definedName name="P5_T17_Protection">'[4]29'!$L$19:$M$19,'[4]29'!$L$21:$M$27,'[4]29'!$L$29:$M$33,'[4]29'!$L$36:$M$36,'[4]29'!$L$38:$M$42,'[4]29'!$L$45:$M$45,'[4]29'!$O$10:$P$10,'[4]29'!$O$12:$P$16</definedName>
    <definedName name="P5_T28?axis?R?ПЭ">'[4]28'!$D$210:$I$212,'[4]28'!$D$219:$I$221,'[4]28'!$D$224:$I$226,'[4]28'!$D$230:$I$232,'[4]28'!$D$236:$I$238,'[4]28'!$D$245:$I$247,'[4]28'!$D$250:$I$252</definedName>
    <definedName name="P5_T28?axis?R?ПЭ?">'[4]28'!$B$210:$B$212,'[4]28'!$B$219:$B$221,'[4]28'!$B$224:$B$226,'[4]28'!$B$230:$B$232,'[4]28'!$B$236:$B$238,'[4]28'!$B$245:$B$247,'[4]28'!$B$250:$B$252</definedName>
    <definedName name="P5_T28_Protection">'[4]28'!$B$262:$B$264,'[4]28'!$B$271:$B$273,'[4]28'!$B$276:$B$278,'[4]28'!$B$282:$B$284,'[4]28'!$B$288:$B$291,'[4]28'!$B$11:$B$13,'[4]28'!$B$16:$B$18,'[4]28'!$B$22:$B$24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1_Protect" hidden="1">[8]перекрестка!$N$68:$N$72,[8]перекрестка!$N$74:$N$78,[8]перекрестка!$N$80:$N$84,[8]перекрестка!$N$89:$N$100,[8]перекрестка!$N$102:$N$106</definedName>
    <definedName name="P6_T17_Protection">'[4]29'!$O$19:$P$19,'[4]29'!$O$21:$P$25,'[4]29'!$O$27:$P$27,'[4]29'!$O$29:$P$33,'[4]29'!$O$36:$P$36,'[4]29'!$O$38:$P$42,'[4]29'!$O$45:$P$45,P1_T17_Protection</definedName>
    <definedName name="P6_T28?axis?R?ПЭ">'[4]28'!$D$256:$I$258,'[4]28'!$D$262:$I$264,'[4]28'!$D$271:$I$273,'[4]28'!$D$276:$I$278,'[4]28'!$D$282:$I$284,'[4]28'!$D$288:$I$291,'[4]28'!$D$11:$I$13,P1_T28?axis?R?ПЭ</definedName>
    <definedName name="P6_T28?axis?R?ПЭ?">'[4]28'!$B$256:$B$258,'[4]28'!$B$262:$B$264,'[4]28'!$B$271:$B$273,'[4]28'!$B$276:$B$278,'[4]28'!$B$282:$B$284,'[4]28'!$B$288:$B$291,'[4]28'!$B$11:$B$13,P1_T28?axis?R?ПЭ?</definedName>
    <definedName name="P6_T28_Protection">'[4]28'!$B$28:$B$30,'[4]28'!$B$37:$B$39,'[4]28'!$B$42:$B$44,'[4]28'!$B$48:$B$50,'[4]28'!$B$54:$B$56,'[4]28'!$B$63:$B$65,'[4]28'!$G$210:$H$212,'[4]28'!$D$11:$E$13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7_T1_Protect" hidden="1">[8]перекрестка!$N$108:$N$112,[8]перекрестка!$N$114:$N$118,[8]перекрестка!$N$120:$N$124,[8]перекрестка!$N$127:$N$138,[8]перекрестка!$N$140:$N$144</definedName>
    <definedName name="P7_T28_Protection">'[4]28'!$G$11:$H$13,'[4]28'!$D$16:$E$18,'[4]28'!$G$16:$H$18,'[4]28'!$D$22:$E$24,'[4]28'!$G$22:$H$24,'[4]28'!$D$28:$E$30,'[4]28'!$G$28:$H$30,'[4]28'!$D$37:$E$39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8_T1_Protect" hidden="1">[8]перекрестка!$N$146:$N$150,[8]перекрестка!$N$152:$N$156,[8]перекрестка!$N$158:$N$162,[8]перекрестка!$F$11:$G$11,[8]перекрестка!$F$12:$H$16</definedName>
    <definedName name="P8_T28_Protection">'[4]28'!$G$37:$H$39,'[4]28'!$D$42:$E$44,'[4]28'!$G$42:$H$44,'[4]28'!$D$48:$E$50,'[4]28'!$G$48:$H$50,'[4]28'!$D$54:$E$56,'[4]28'!$G$54:$H$56,'[4]28'!$D$89:$E$91</definedName>
    <definedName name="P9_T1_Protect" hidden="1">[8]перекрестка!$F$17:$G$17,[8]перекрестка!$F$18:$H$22,[8]перекрестка!$F$24:$H$28,[8]перекрестка!$F$30:$H$34,[8]перекрестка!$F$36:$H$40</definedName>
    <definedName name="P9_T28_Protection">'[4]28'!$G$89:$H$91,'[4]28'!$G$94:$H$96,'[4]28'!$D$94:$E$96,'[4]28'!$D$100:$E$102,'[4]28'!$G$100:$H$102,'[4]28'!$D$106:$E$108,'[4]28'!$G$106:$H$108,'[4]28'!$D$167:$E$169</definedName>
    <definedName name="region_name">[9]Титульный!$F$7</definedName>
    <definedName name="regionException_flag">[3]TEHSHEET!$E$2</definedName>
    <definedName name="REGIONS">[7]TEHSHEET!$C$6:$C$93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wt_name">[5]REESTR_ORG!$H$204:$H$237</definedName>
    <definedName name="SCENARIOS">[7]TEHSHEET!$K$6:$K$8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3_LD">#REF!</definedName>
    <definedName name="SCOPE_3_PRT">#REF!</definedName>
    <definedName name="SCOPE_4_LD">#REF!</definedName>
    <definedName name="SCOPE_4_PRT">'[7]4'!$Z$27:$AC$31,'[7]4'!$F$14:$I$20,P1_SCOPE_4_PRT,P2_SCOPE_4_PRT</definedName>
    <definedName name="SCOPE_5_LD">#REF!</definedName>
    <definedName name="SCOPE_5_PRT">'[7]5'!$Z$27:$AC$31,'[7]5'!$F$14:$I$21,P1_SCOPE_5_PRT,P2_SCOPE_5_PRT</definedName>
    <definedName name="SCOPE_F1_PRT">'[7]Ф-1 (для АО-энерго)'!$D$86:$E$95,P1_SCOPE_F1_PRT,P2_SCOPE_F1_PRT,P3_SCOPE_F1_PRT,P4_SCOPE_F1_PRT</definedName>
    <definedName name="SCOPE_F2_PRT">'[7]Ф-2 (для АО-энерго)'!$C$5:$D$5,'[7]Ф-2 (для АО-энерго)'!$C$52:$C$57,'[7]Ф-2 (для АО-энерго)'!$D$57:$G$57,P1_SCOPE_F2_PRT,P2_SCOPE_F2_PRT</definedName>
    <definedName name="SCOPE_PER_PRT">P5_SCOPE_PER_PRT,P6_SCOPE_PER_PRT,P7_SCOPE_PER_PRT,P8_SCOPE_PER_PRT</definedName>
    <definedName name="SCOPE_SPR_PRT">[7]Справочники!$D$21:$J$22,[7]Справочники!$E$13:$I$14,[7]Справочники!$F$27:$H$28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START_RAB_YEAR">'[6]Расчёт НВВ по RAB'!$D$12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'[8]15'!$E$25:$I$29,'[8]15'!$E$31:$I$34,'[8]15'!$E$36:$I$39,'[8]15'!$E$43:$I$44,'[8]15'!$E$9:$I$17,'[8]15'!$B$36:$B$39,'[8]15'!$E$19:$I$21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'[8]17.1'!$D$14:$F$17,'[8]17.1'!$D$19:$F$22,'[8]17.1'!$I$9:$I$12,'[8]17.1'!$I$14:$I$17,'[8]17.1'!$I$19:$I$22,'[8]17.1'!$D$9:$F$12</definedName>
    <definedName name="T17?L7">'[4]29'!$L$60,'[4]29'!$O$60,'[4]29'!$F$60,'[4]29'!$I$60</definedName>
    <definedName name="T17?unit?ГКАЛЧ">'[4]29'!$M$26:$M$33,'[4]29'!$P$26:$P$33,'[4]29'!$G$52:$G$59,'[4]29'!$J$52:$J$59,'[4]29'!$M$52:$M$59,'[4]29'!$P$52:$P$59,'[4]29'!$G$26:$G$33,'[4]29'!$J$26:$J$33</definedName>
    <definedName name="T17?unit?РУБ.ГКАЛ">'[4]29'!$O$18:$O$25,P1_T17?unit?РУБ.ГКАЛ,P2_T17?unit?РУБ.ГКАЛ</definedName>
    <definedName name="T17?unit?ТГКАЛ">'[4]29'!$P$18:$P$25,P1_T17?unit?ТГКАЛ,P2_T17?unit?ТГКАЛ</definedName>
    <definedName name="T17?unit?ТРУБ.ГКАЛЧ.МЕС">'[4]29'!$L$26:$L$33,'[4]29'!$O$26:$O$33,'[4]29'!$F$52:$F$59,'[4]29'!$I$52:$I$59,'[4]29'!$L$52:$L$59,'[4]29'!$O$52:$O$59,'[4]29'!$F$26:$F$33,'[4]29'!$I$26:$I$33</definedName>
    <definedName name="T17_Protect">'[8]21.3'!$E$54:$I$57,'[8]21.3'!$E$10:$I$10,P1_T17_Protect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'[8]18.2'!#REF!,'[8]18.2'!#REF!</definedName>
    <definedName name="T18.2?ВРАС">'[8]18.2'!$B$34:$B$36,'[8]18.2'!$B$28:$B$30</definedName>
    <definedName name="T18.2_Protect">'[8]18.2'!$F$56:$J$57,'[8]18.2'!$F$60:$J$60,'[8]18.2'!$F$62:$J$65,'[8]18.2'!$F$6:$J$8,P1_T18.2_Protect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'[4]19'!$J$8:$M$16,'[4]19'!$C$8:$H$16</definedName>
    <definedName name="T19_Protection">'[4]19'!$E$13:$H$13,'[4]19'!$E$15:$H$15,'[4]19'!$J$8:$M$11,'[4]19'!$J$13:$M$13,'[4]19'!$J$15:$M$15,'[4]19'!$E$4:$H$4,'[4]19'!$J$4:$M$4,'[4]19'!$E$8:$H$11</definedName>
    <definedName name="T2.1?Data">#N/A</definedName>
    <definedName name="T2.3_Protect">'[8]2.3'!$F$30:$G$34,'[8]2.3'!$H$24:$K$28</definedName>
    <definedName name="T20?unit?МКВТЧ">'[4]20'!$C$13:$M$13,'[4]20'!$C$15:$M$19,'[4]20'!$C$8:$M$11</definedName>
    <definedName name="T20_Protect">'[8]20'!$E$13:$I$20,'[8]20'!$E$9:$I$10</definedName>
    <definedName name="T20_Protection">'[4]20'!$E$8:$H$11,P1_T20_Protection</definedName>
    <definedName name="T21.2.1?Data">P1_T21.2.1?Data,P2_T21.2.1?Data</definedName>
    <definedName name="T21.2.2?Data">P1_T21.2.2?Data,P2_T21.2.2?Data</definedName>
    <definedName name="T21.3?item_ext?СБЫТ">'[8]21.3'!#REF!,'[8]21.3'!#REF!</definedName>
    <definedName name="T21.3?ВРАС">'[8]21.3'!$B$28:$B$30,'[8]21.3'!$B$48:$B$50</definedName>
    <definedName name="T21.3_Protect">'[8]21.3'!$E$19:$I$22,'[8]21.3'!$E$24:$I$25,'[8]21.3'!$B$28:$I$30,'[8]21.3'!$E$32:$I$32,'[8]21.3'!$E$35:$I$45,'[8]21.3'!$B$48:$I$50,'[8]21.3'!$E$13:$I$17</definedName>
    <definedName name="T21.4?Data">P1_T21.4?Data,P2_T21.4?Data</definedName>
    <definedName name="T21?axis?R?ПЭ">'[4]21'!$D$14:$S$16,'[4]21'!$D$26:$S$28,'[4]21'!$D$20:$S$22</definedName>
    <definedName name="T21?axis?R?ПЭ?">'[4]21'!$B$14:$B$16,'[4]21'!$B$26:$B$28,'[4]21'!$B$20:$B$22</definedName>
    <definedName name="T21?Data">'[4]21'!$D$14:$S$16,'[4]21'!$D$18:$S$18,'[4]21'!$D$20:$S$22,'[4]21'!$D$24:$S$24,'[4]21'!$D$26:$S$28,'[4]21'!$D$31:$S$33,'[4]21'!$D$11:$S$12</definedName>
    <definedName name="T21?L1">'[4]21'!$D$11:$S$12,'[4]21'!$D$14:$S$16,'[4]21'!$D$18:$S$18,'[4]21'!$D$20:$S$22,'[4]21'!$D$26:$S$28,'[4]21'!$D$24:$S$24</definedName>
    <definedName name="T21_Protection">P2_T21_Protection,P3_T21_Protection</definedName>
    <definedName name="T22?item_ext?ВСЕГО">'[4]22'!$E$8:$F$31,'[4]22'!$I$8:$J$31</definedName>
    <definedName name="T22?item_ext?ЭС">'[4]22'!$K$8:$L$31,'[4]22'!$G$8:$H$31</definedName>
    <definedName name="T22?L1">'[4]22'!$G$8:$G$31,'[4]22'!$I$8:$I$31,'[4]22'!$K$8:$K$31,'[4]22'!$E$8:$E$31</definedName>
    <definedName name="T22?L2">'[4]22'!$H$8:$H$31,'[4]22'!$J$8:$J$31,'[4]22'!$L$8:$L$31,'[4]22'!$F$8:$F$31</definedName>
    <definedName name="T22?unit?ГКАЛ.Ч">'[4]22'!$G$8:$G$31,'[4]22'!$I$8:$I$31,'[4]22'!$K$8:$K$31,'[4]22'!$E$8:$E$31</definedName>
    <definedName name="T22?unit?ТГКАЛ">'[4]22'!$H$8:$H$31,'[4]22'!$J$8:$J$31,'[4]22'!$L$8:$L$31,'[4]22'!$F$8:$F$31</definedName>
    <definedName name="T22_Protection">'[4]22'!$E$19:$L$23,'[4]22'!$E$25:$L$25,'[4]22'!$E$27:$L$31,'[4]22'!$E$17:$L$17</definedName>
    <definedName name="T23?axis?R?ВТОП">'[4]23'!$E$8:$P$30,'[4]23'!$E$36:$P$58</definedName>
    <definedName name="T23?axis?R?ВТОП?">'[4]23'!$C$8:$C$30,'[4]23'!$C$36:$C$58</definedName>
    <definedName name="T23?axis?R?ПЭ">'[4]23'!$E$8:$P$30,'[4]23'!$E$36:$P$58</definedName>
    <definedName name="T23?axis?R?ПЭ?">'[4]23'!$B$8:$B$30,'[4]23'!$B$36:$B$58</definedName>
    <definedName name="T23?axis?R?СЦТ">'[4]23'!$E$32:$P$34,'[4]23'!$E$60:$P$62</definedName>
    <definedName name="T23?axis?R?СЦТ?">'[4]23'!$A$60:$A$62,'[4]23'!$A$32:$A$34</definedName>
    <definedName name="T23?Data">'[4]23'!$E$37:$P$63,'[4]23'!$E$9:$P$35</definedName>
    <definedName name="T23?item_ext?ВСЕГО">'[4]23'!$A$55:$P$58,'[4]23'!$A$27:$P$30</definedName>
    <definedName name="T23?item_ext?ИТОГО">'[4]23'!$A$59:$P$59,'[4]23'!$A$31:$P$31</definedName>
    <definedName name="T23?item_ext?СЦТ">'[4]23'!$A$60:$P$62,'[4]23'!$A$32:$P$34</definedName>
    <definedName name="T23_Protection">'[4]23'!$A$60:$A$62,'[4]23'!$F$60:$J$62,'[4]23'!$O$60:$P$62,'[4]23'!$A$9:$A$25,P1_T23_Protection</definedName>
    <definedName name="T24_Protection">'[4]24'!$E$24:$H$37,'[4]24'!$B$35:$B$37,'[4]24'!$E$41:$H$42,'[4]24'!$J$8:$M$21,'[4]24'!$J$24:$M$37,'[4]24'!$J$41:$M$42,'[4]24'!$E$8:$H$21</definedName>
    <definedName name="T25_protection">P1_T25_protection,P2_T25_protection</definedName>
    <definedName name="T26?axis?R?ВРАС">'[4]26'!$C$34:$N$36,'[4]26'!$C$22:$N$24</definedName>
    <definedName name="T26?axis?R?ВРАС?">'[4]26'!$B$34:$B$36,'[4]26'!$B$22:$B$24</definedName>
    <definedName name="T26?L1">'[4]26'!$F$8:$N$8,'[4]26'!$C$8:$D$8</definedName>
    <definedName name="T26?L1.1">'[4]26'!$F$10:$N$10,'[4]26'!$C$10:$D$10</definedName>
    <definedName name="T26?L2">'[4]26'!$F$11:$N$11,'[4]26'!$C$11:$D$11</definedName>
    <definedName name="T26?L2.1">'[4]26'!$F$13:$N$13,'[4]26'!$C$13:$D$13</definedName>
    <definedName name="T26?L3">'[4]26'!$F$14:$N$14,'[4]26'!$C$14:$D$14</definedName>
    <definedName name="T26?L4">'[4]26'!$F$15:$N$15,'[4]26'!$C$15:$D$15</definedName>
    <definedName name="T26?L5">'[4]26'!$F$16:$N$16,'[4]26'!$C$16:$D$16</definedName>
    <definedName name="T26?L5.1">'[4]26'!$F$18:$N$18,'[4]26'!$C$18:$D$18</definedName>
    <definedName name="T26?L5.2">'[4]26'!$F$19:$N$19,'[4]26'!$C$19:$D$19</definedName>
    <definedName name="T26?L5.3">'[4]26'!$F$20:$N$20,'[4]26'!$C$20:$D$20</definedName>
    <definedName name="T26?L5.3.x">'[4]26'!$F$22:$N$24,'[4]26'!$C$22:$D$24</definedName>
    <definedName name="T26?L6">'[4]26'!$F$26:$N$26,'[4]26'!$C$26:$D$26</definedName>
    <definedName name="T26?L7">'[4]26'!$F$27:$N$27,'[4]26'!$C$27:$D$27</definedName>
    <definedName name="T26?L7.1">'[4]26'!$F$29:$N$29,'[4]26'!$C$29:$D$29</definedName>
    <definedName name="T26?L7.2">'[4]26'!$F$30:$N$30,'[4]26'!$C$30:$D$30</definedName>
    <definedName name="T26?L7.3">'[4]26'!$F$31:$N$31,'[4]26'!$C$31:$D$31</definedName>
    <definedName name="T26?L7.4">'[4]26'!$F$32:$N$32,'[4]26'!$C$32:$D$32</definedName>
    <definedName name="T26?L7.4.x">'[4]26'!$F$34:$N$36,'[4]26'!$C$34:$D$36</definedName>
    <definedName name="T26?L8">'[4]26'!$F$38:$N$38,'[4]26'!$C$38:$D$38</definedName>
    <definedName name="T26_Protection">'[4]26'!$K$34:$N$36,'[4]26'!$B$22:$B$24,P1_T26_Protection,P2_T26_Protection</definedName>
    <definedName name="T27?axis?R?ВРАС">'[4]27'!$C$34:$S$36,'[4]27'!$C$22:$S$24</definedName>
    <definedName name="T27?axis?R?ВРАС?">'[4]27'!$B$34:$B$36,'[4]27'!$B$22:$B$24</definedName>
    <definedName name="T27?L1.1">'[4]27'!$F$10:$S$10,'[4]27'!$C$10:$D$10</definedName>
    <definedName name="T27?L2.1">'[4]27'!$F$13:$S$13,'[4]27'!$C$13:$D$13</definedName>
    <definedName name="T27?L5.3">'[4]27'!$F$20:$S$20,'[4]27'!$C$20:$D$20</definedName>
    <definedName name="T27?L5.3.x">'[4]27'!$F$22:$S$24,'[4]27'!$C$22:$D$24</definedName>
    <definedName name="T27?L7">'[4]27'!$F$27:$S$27,'[4]27'!$C$27:$D$27</definedName>
    <definedName name="T27?L7.1">'[4]27'!$F$29:$S$29,'[4]27'!$C$29:$D$29</definedName>
    <definedName name="T27?L7.2">'[4]27'!$F$30:$S$30,'[4]27'!$C$30:$D$30</definedName>
    <definedName name="T27?L7.3">'[4]27'!$F$31:$S$31,'[4]27'!$C$31:$D$31</definedName>
    <definedName name="T27?L7.4">'[4]27'!$F$32:$S$32,'[4]27'!$C$32:$D$32</definedName>
    <definedName name="T27?L7.4.x">'[4]27'!$F$34:$S$36,'[4]27'!$C$34:$D$36</definedName>
    <definedName name="T27?L8">'[4]27'!$F$38:$S$38,'[4]27'!$C$38:$D$38</definedName>
    <definedName name="T27_Protect">'[8]27'!$E$12:$E$13,'[8]27'!$K$4:$AH$4,'[8]27'!$AK$12:$AK$13</definedName>
    <definedName name="T27_Protection">'[4]27'!$P$34:$S$36,'[4]27'!$B$22:$B$24,P1_T27_Protection,P2_T27_Protection,P3_T27_Protection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'[4]28'!$D$190:$E$213,'[4]28'!$G$164:$H$187,'[4]28'!$D$164:$E$187,'[4]28'!$D$138:$I$161,'[4]28'!$D$8:$I$109,'[4]28'!$D$112:$I$135,P1_T28?Data</definedName>
    <definedName name="T28?item_ext?ВСЕГО">'[4]28'!$I$8:$I$292,'[4]28'!$F$8:$F$292</definedName>
    <definedName name="T28?item_ext?ТЭ">'[4]28'!$E$8:$E$292,'[4]28'!$H$8:$H$292</definedName>
    <definedName name="T28?item_ext?ЭЭ">'[4]28'!$D$8:$D$292,'[4]28'!$G$8:$G$292</definedName>
    <definedName name="T28?L1.1.x">'[4]28'!$D$16:$I$18,'[4]28'!$D$11:$I$13</definedName>
    <definedName name="T28?L10.1.x">'[4]28'!$D$250:$I$252,'[4]28'!$D$245:$I$247</definedName>
    <definedName name="T28?L11.1.x">'[4]28'!$D$276:$I$278,'[4]28'!$D$271:$I$273</definedName>
    <definedName name="T28?L2.1.x">'[4]28'!$D$42:$I$44,'[4]28'!$D$37:$I$39</definedName>
    <definedName name="T28?L3.1.x">'[4]28'!$D$68:$I$70,'[4]28'!$D$63:$I$65</definedName>
    <definedName name="T28?L4.1.x">'[4]28'!$D$94:$I$96,'[4]28'!$D$89:$I$91</definedName>
    <definedName name="T28?L5.1.x">'[4]28'!$D$120:$I$122,'[4]28'!$D$115:$I$117</definedName>
    <definedName name="T28?L6.1.x">'[4]28'!$D$146:$I$148,'[4]28'!$D$141:$I$143</definedName>
    <definedName name="T28?L7.1.x">'[4]28'!$D$172:$I$174,'[4]28'!$D$167:$I$169</definedName>
    <definedName name="T28?L8.1.x">'[4]28'!$D$198:$I$200,'[4]28'!$D$193:$I$195</definedName>
    <definedName name="T28?L9.1.x">'[4]28'!$D$224:$I$226,'[4]28'!$D$219:$I$221</definedName>
    <definedName name="T28?unit?ГКАЛЧ">'[4]28'!$H$164:$H$187,'[4]28'!$E$164:$E$187</definedName>
    <definedName name="T28?unit?МКВТЧ">'[4]28'!$G$190:$G$213,'[4]28'!$D$190:$D$213</definedName>
    <definedName name="T28?unit?РУБ.ГКАЛ">'[4]28'!$E$216:$E$239,'[4]28'!$E$268:$E$292,'[4]28'!$H$268:$H$292,'[4]28'!$H$216:$H$239</definedName>
    <definedName name="T28?unit?РУБ.ГКАЛЧ.МЕС">'[4]28'!$H$242:$H$265,'[4]28'!$E$242:$E$265</definedName>
    <definedName name="T28?unit?РУБ.ТКВТ.МЕС">'[4]28'!$G$242:$G$265,'[4]28'!$D$242:$D$265</definedName>
    <definedName name="T28?unit?РУБ.ТКВТЧ">'[4]28'!$G$216:$G$239,'[4]28'!$D$268:$D$292,'[4]28'!$G$268:$G$292,'[4]28'!$D$216:$D$239</definedName>
    <definedName name="T28?unit?ТГКАЛ">'[4]28'!$H$190:$H$213,'[4]28'!$E$190:$E$213</definedName>
    <definedName name="T28?unit?ТКВТ">'[4]28'!$G$164:$G$187,'[4]28'!$D$164:$D$187</definedName>
    <definedName name="T28?unit?ТРУБ">'[4]28'!$D$138:$I$161,'[4]28'!$D$8:$I$109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'[8]4'!$AA$24:$AD$28,'[8]4'!$G$11:$J$17,P1_T4_Protect,P2_T4_Protect</definedName>
    <definedName name="T6_Protect">'[8]6'!$B$28:$B$37,'[8]6'!$D$28:$H$37,'[8]6'!$J$28:$N$37,'[8]6'!$D$39:$H$41,'[8]6'!$J$39:$N$41,'[8]6'!$B$46:$B$55,P1_T6_Protect</definedName>
    <definedName name="T7?Data">#N/A</definedName>
    <definedName name="TARGET">[10]TEHSHEET!$I$42:$I$45</definedName>
    <definedName name="TP2.1_Protect">'[8]P2.1'!$F$28:$G$37,'[8]P2.1'!$F$40:$G$43,'[8]P2.1'!$F$7:$G$26</definedName>
    <definedName name="tso_name">[5]REESTR_ORG!$A$204:$A$268</definedName>
    <definedName name="БазовыйПериод">[8]Заголовок!$B$15</definedName>
    <definedName name="ббббббб">P1_T28_Protection,P2_T28_Protection,P3_T28_Protection,P4_T28_Protection,P5_T28_Protection,P6_T28_Protection,P7_T28_Protection,P8_T28_Protection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атериалы">#N/A</definedName>
    <definedName name="мым">[0]!мым</definedName>
    <definedName name="первый">#REF!</definedName>
    <definedName name="ПериодРегулирования">[8]Заголовок!$B$14</definedName>
    <definedName name="Периоды_18_2">'[8]18.2'!#REF!</definedName>
    <definedName name="ПоследнийГод">[8]Заголовок!$B$16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он">[0]!тон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цццццццццццц">[11]!цццццццццццц</definedName>
    <definedName name="четвертый">#REF!</definedName>
    <definedName name="чсамчвм">#N/A</definedName>
    <definedName name="чч" hidden="1">'[12]Ф-1 (для АО-энерго)'!$C$13:$E$13,'[12]Ф-1 (для АО-энерго)'!$A$14:$E$14,'[12]Ф-1 (для АО-энерго)'!$C$23:$C$50,'[12]Ф-1 (для АО-энерго)'!$C$54:$C$95</definedName>
    <definedName name="ъ">[0]!ъ</definedName>
    <definedName name="ыв">[0]!ыв</definedName>
    <definedName name="ыыыы">[0]!ыыыы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97" i="4" l="1"/>
  <c r="O97" i="4"/>
  <c r="DI52" i="4"/>
  <c r="CX52" i="4"/>
  <c r="CM52" i="4"/>
  <c r="CB52" i="4"/>
  <c r="BF52" i="4"/>
  <c r="BQ52" i="4" s="1"/>
  <c r="DI50" i="4"/>
  <c r="CX50" i="4"/>
  <c r="CM50" i="4"/>
  <c r="CB50" i="4"/>
  <c r="BF50" i="4"/>
  <c r="BQ50" i="4" s="1"/>
  <c r="DI49" i="4"/>
  <c r="CX49" i="4"/>
  <c r="CM49" i="4"/>
  <c r="CB49" i="4"/>
  <c r="BF49" i="4"/>
  <c r="BQ49" i="4" s="1"/>
  <c r="BT88" i="3"/>
  <c r="Q88" i="3"/>
  <c r="CB77" i="3"/>
  <c r="BF70" i="3"/>
  <c r="CX69" i="3"/>
  <c r="CB69" i="3"/>
  <c r="BF69" i="3"/>
  <c r="CX61" i="3"/>
  <c r="CB61" i="3"/>
  <c r="BF61" i="3"/>
  <c r="CX58" i="3"/>
  <c r="CB58" i="3"/>
  <c r="BF58" i="3"/>
  <c r="CX57" i="3"/>
  <c r="CB57" i="3"/>
  <c r="BF57" i="3"/>
  <c r="CX56" i="3"/>
  <c r="CB56" i="3"/>
  <c r="BF56" i="3"/>
  <c r="CX55" i="3"/>
  <c r="CX77" i="3" s="1"/>
  <c r="CB55" i="3"/>
  <c r="BF55" i="3"/>
  <c r="BF77" i="3" s="1"/>
  <c r="CX51" i="3"/>
  <c r="CX70" i="3" s="1"/>
  <c r="CB51" i="3"/>
  <c r="CB70" i="3" s="1"/>
  <c r="BF51" i="3"/>
  <c r="CX32" i="3"/>
  <c r="CB32" i="3"/>
  <c r="BF32" i="3"/>
  <c r="CX31" i="3"/>
  <c r="CB31" i="3"/>
  <c r="BF31" i="3"/>
  <c r="CX15" i="3"/>
  <c r="CB15" i="3"/>
  <c r="BF15" i="3"/>
  <c r="CX13" i="3"/>
  <c r="CX48" i="3" s="1"/>
  <c r="CB13" i="3"/>
  <c r="CB48" i="3" s="1"/>
  <c r="BF13" i="3"/>
  <c r="BF48" i="3" s="1"/>
</calcChain>
</file>

<file path=xl/sharedStrings.xml><?xml version="1.0" encoding="utf-8"?>
<sst xmlns="http://schemas.openxmlformats.org/spreadsheetml/2006/main" count="562" uniqueCount="261">
  <si>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</si>
  <si>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</si>
  <si>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</si>
  <si>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</si>
  <si>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</si>
  <si>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</si>
  <si>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</si>
  <si>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2021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</si>
  <si>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</si>
  <si>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</si>
  <si>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</si>
  <si>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</si>
  <si>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</si>
  <si>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</si>
  <si>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</si>
  <si>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</si>
  <si>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</si>
  <si>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</si>
  <si>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</si>
  <si>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</si>
  <si>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</si>
  <si>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</si>
  <si>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</si>
  <si>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</si>
  <si>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</si>
  <si>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</si>
  <si>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</si>
  <si>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</si>
  <si>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Павлюченко Дмитрий Иванович</t>
  </si>
  <si>
    <t>Адрес электронной почты</t>
  </si>
  <si>
    <t>krn_sec@rosvodokanal.ru</t>
  </si>
  <si>
    <t>Контактный телефон</t>
  </si>
  <si>
    <t>(861) 99-23-006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</si>
  <si>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</si>
  <si>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</si>
  <si>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</si>
  <si>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</si>
  <si>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</si>
  <si>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</si>
  <si>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</si>
  <si>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</si>
  <si>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</si>
  <si>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</si>
  <si>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</si>
  <si>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</si>
  <si>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</si>
  <si>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</si>
  <si>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</si>
  <si>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</si>
  <si>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</si>
  <si>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</si>
  <si>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</si>
  <si>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</si>
  <si>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</si>
  <si>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</si>
  <si>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</si>
  <si>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</si>
  <si>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</si>
  <si>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</si>
  <si>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</si>
  <si>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</si>
  <si>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</si>
  <si>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</si>
  <si>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</si>
  <si>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</si>
  <si>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</si>
  <si>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</si>
  <si>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</si>
  <si>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</si>
  <si>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</si>
  <si>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</si>
  <si>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</si>
  <si>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</si>
  <si>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</si>
  <si>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</si>
  <si>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</si>
  <si>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</si>
  <si>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</si>
  <si>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</si>
  <si>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</si>
  <si>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</si>
  <si>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</si>
  <si>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</si>
  <si>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</si>
  <si>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</si>
  <si>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</si>
  <si>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</si>
  <si>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</si>
  <si>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</si>
  <si>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</si>
  <si>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</si>
  <si>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</si>
  <si>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</si>
  <si>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</si>
  <si>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</si>
  <si>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</si>
  <si>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82/2015-э от 28.12.2015</t>
  </si>
  <si>
    <t>13,90
Приказ РЭК-ДЦТ Краснодарского края № 39/2019-э от 25.12.2019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</si>
  <si>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</si>
  <si>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</si>
  <si>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</si>
  <si>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</si>
  <si>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</si>
  <si>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</si>
  <si>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</si>
  <si>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</si>
  <si>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</si>
  <si>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</si>
  <si>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</si>
  <si>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</si>
  <si>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</si>
  <si>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</si>
  <si>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</si>
  <si>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</si>
  <si>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</si>
  <si>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</si>
  <si>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</si>
  <si>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</si>
  <si>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</si>
  <si>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</si>
  <si>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</si>
  <si>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</si>
  <si>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</si>
  <si>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</si>
  <si>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</si>
  <si>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</si>
  <si>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</si>
  <si>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</si>
  <si>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</si>
  <si>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</si>
  <si>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</si>
  <si>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</si>
  <si>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</si>
  <si>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</si>
  <si>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</si>
  <si>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</si>
  <si>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</si>
  <si>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</si>
  <si>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</si>
  <si>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</si>
  <si>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</si>
  <si>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</si>
  <si>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</si>
  <si>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</si>
  <si>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</si>
  <si>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</si>
  <si>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</si>
  <si>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</si>
  <si>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</si>
  <si>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</si>
  <si>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</si>
  <si>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</si>
  <si>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</si>
  <si>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</si>
  <si>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</si>
  <si>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</si>
  <si>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</si>
  <si>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</si>
  <si>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</si>
  <si>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</si>
  <si>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</si>
  <si>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</si>
  <si>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</si>
  <si>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</si>
  <si>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</si>
  <si>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t>мп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</si>
  <si>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</si>
  <si>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</si>
  <si>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</si>
  <si>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</si>
  <si>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</si>
  <si>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на базовый период*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</si>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</sst>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/&#1058;&#1040;&#1056;&#1048;&#1060;&#1067;/&#1050;&#1088;&#1072;&#1089;&#1085;&#1086;&#1076;&#1072;&#1088;%20&#1042;&#1086;&#1076;&#1086;&#1082;&#1072;&#1085;&#1072;&#1083;/&#1052;&#1072;&#1090;&#1077;&#1088;&#1080;&#1072;&#1083;&#1099;%20&#1076;&#1083;&#1103;%20&#1090;&#1072;&#1088;&#1080;&#1092;&#1072;%20&#1085;&#1072;%202021/&#1058;&#1047;%20&#1082;%2001.05.2020/&#1053;&#1072;%20&#1087;&#1086;&#1076;&#1087;&#1080;&#1089;&#1100;/&#1050;&#1086;&#1087;&#1080;&#1103;%20!%20&#1060;&#1086;&#1088;&#1084;&#1099;%20&#1060;&#1057;&#1058;_&#1088;&#1072;&#1089;&#1095;&#1077;&#1090;%20&#1090;&#1072;&#1088;&#1080;&#1092;&#1072;%20&#1042;&#1086;&#1076;&#1086;&#1082;&#1072;&#1085;&#1072;&#1083;_&#1069;&#1069;%202021%2027.04%20&#1055;&#105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ans-kd1\BackUp-URU\Documents%20and%20Settings\poludnevaoa\Local%20Settings\Temporary%20Internet%20Files\OLK3E4\OREP.INV.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Users\didenko\Desktop\&#1084;&#1086;&#1080;%20&#1076;&#1086;&#1082;&#1091;&#1084;&#1077;&#1085;&#1090;&#1099;\&#1058;&#1088;&#1072;&#1085;&#1079;&#1080;&#1090;%20%202015%20%20&#1072;&#1088;&#1093;&#1080;&#1074;%2008.11\&#1053;&#1086;&#1074;&#1086;&#1088;&#1086;&#1089;&#1083;&#1077;&#1089;&#1101;&#1082;&#1089;&#1087;&#1086;&#1088;&#1090;%202014&#1075;\&#1057;&#1074;&#1086;&#1076;%20&#1087;&#1086;%20&#1089;&#1077;&#1090;&#1103;&#1084;%20&#1085;&#1072;%202014%20&#1075;&#1086;&#10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&#1088;&#1072;&#1089;&#1090;&#1077;&#1090;%20&#1090;&#1072;&#1088;&#1080;&#1092;&#1072;\&#1069;&#1053;&#1045;&#1056;&#1043;&#1045;&#1058;&#1048;&#1050;%20&#1054;&#1054;&#1054;\&#1069;&#1085;&#1077;&#1088;&#1075;&#1077;&#1090;&#1080;&#1082;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FORM3.1.2016(v1.0.2)_NGT-Energ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Downloads\KOTEL.CALC.NVV.NET.3.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9;&#1085;&#1077;&#1088;&#1075;&#1086;&#1090;&#1088;&#1077;&#1081;&#1076;\4_&#1058;&#1072;&#1088;&#1080;&#1092;&#1085;&#1072;&#1103;%20&#1079;&#1072;&#1103;&#1074;&#1082;&#1072;%20&#1085;&#1072;%202016%20&#1075;_&#1069;&#1069;\&#1087;&#1088;&#1080;&#1082;&#1072;&#1079;,%20&#1101;&#1082;&#1089;&#1087;&#1077;&#1088;&#1090;&#1085;&#1086;&#1077;\&#1087;&#1077;&#1088;&#1077;&#1089;&#1095;&#1077;&#1090;%20%20&#1089;&#1077;&#1085;&#1090;&#1103;&#1073;&#1088;&#1100;\&#1069;&#1053;&#1045;&#1056;&#1043;&#1045;&#1058;&#1048;&#1050;%20&#1054;&#1054;&#1054;\&#1069;&#1053;&#1045;&#1056;&#1043;&#1054;&#1057;&#1045;&#1056;&#1042;&#1048;&#1057;%20&#1054;&#1054;&#1054;%20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9;&#1085;&#1077;&#1088;&#1075;&#1086;&#1090;&#1088;&#1077;&#1081;&#1076;\4_&#1058;&#1072;&#1088;&#1080;&#1092;&#1085;&#1072;&#1103;%20&#1079;&#1072;&#1103;&#1074;&#1082;&#1072;%20&#1085;&#1072;%202016%20&#1075;_&#1069;&#1069;\&#1087;&#1088;&#1080;&#1082;&#1072;&#1079;,%20&#1101;&#1082;&#1089;&#1087;&#1077;&#1088;&#1090;&#1085;&#1086;&#1077;\&#1087;&#1077;&#1088;&#1077;&#1089;&#1095;&#1077;&#1090;%20%20&#1089;&#1077;&#1085;&#1090;&#1103;&#1073;&#1088;&#1100;\&#1069;&#1053;&#1045;&#1056;&#1043;&#1045;&#1058;&#1048;&#1050;%20&#1054;&#1054;&#1054;\&#1069;&#1053;&#1045;&#1056;&#1043;&#1054;&#1057;&#1045;&#1056;&#1042;&#1048;&#1057;%20&#1054;&#1054;&#1054;%20%202011\&#1058;&#1072;&#1088;&#1080;&#1092;%20&#1045;&#1048;&#1040;&#1057;\&#1041;&#1088;&#1080;&#1089;-&#1041;&#1086;&#1089;&#1092;&#1086;&#1088;%20&#1045;&#1048;&#1040;&#105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2018%20&#1075;&#1086;&#1076;\&#1087;&#1077;&#1088;&#1074;&#1080;&#1095;&#1082;&#1072;\&#1050;&#1086;&#1088;&#1088;%20&#1073;&#1072;&#1083;&#1072;&#1085;&#1089;\FORM3.1.2019(v1.0)_KVK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2г"/>
      <sheetName val="Инф. орг"/>
      <sheetName val="Основные показатели"/>
      <sheetName val="Тарифы"/>
      <sheetName val="П1.3"/>
      <sheetName val="год 2019"/>
      <sheetName val="П 1.4"/>
      <sheetName val="П1.4нов"/>
      <sheetName val="П 1.5"/>
      <sheetName val="П1.5нов"/>
      <sheetName val="П1.6"/>
      <sheetName val="1.4"/>
      <sheetName val="1.5"/>
      <sheetName val="1.6"/>
      <sheetName val="1.13"/>
      <sheetName val="П2.1 2021"/>
      <sheetName val="П2.2 2021"/>
      <sheetName val="корр"/>
      <sheetName val="Таблица РЭК 2"/>
      <sheetName val="Таблица РЭК"/>
      <sheetName val="Приборы учета"/>
      <sheetName val="ОСВ 90"/>
      <sheetName val="ОСВ 90 на печать"/>
      <sheetName val="ОСВ за 2015"/>
      <sheetName val="разд. учет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Номинальная мощность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Расчет К"/>
      <sheetName val="Расчет 2 (3)"/>
      <sheetName val="1.25"/>
      <sheetName val="1.27"/>
      <sheetName val="2.1"/>
      <sheetName val="2.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O10">
            <v>1803.66</v>
          </cell>
          <cell r="R10">
            <v>1744.56</v>
          </cell>
          <cell r="T10">
            <v>1758.8999999999999</v>
          </cell>
        </row>
        <row r="19">
          <cell r="O19">
            <v>3381.7910299999999</v>
          </cell>
          <cell r="R19">
            <v>1860.4299999999998</v>
          </cell>
          <cell r="T19">
            <v>1921.6576850895708</v>
          </cell>
        </row>
        <row r="35">
          <cell r="O35">
            <v>3246.61735</v>
          </cell>
          <cell r="R35">
            <v>1605.35</v>
          </cell>
          <cell r="T35">
            <v>1658.2608092445698</v>
          </cell>
        </row>
        <row r="46">
          <cell r="O46">
            <v>5444.1182699999999</v>
          </cell>
          <cell r="R46">
            <v>3527.7</v>
          </cell>
          <cell r="T46">
            <v>3643.969637008795</v>
          </cell>
        </row>
        <row r="71">
          <cell r="O71">
            <v>9464.5663799999984</v>
          </cell>
          <cell r="R71">
            <v>5425.5599999999995</v>
          </cell>
          <cell r="T71">
            <v>5604.2909793008603</v>
          </cell>
        </row>
        <row r="91">
          <cell r="O91">
            <v>77.369529999999997</v>
          </cell>
          <cell r="T91">
            <v>0.56000000000000005</v>
          </cell>
        </row>
        <row r="92">
          <cell r="R92">
            <v>0</v>
          </cell>
        </row>
        <row r="97">
          <cell r="O97">
            <v>3409.5574699999997</v>
          </cell>
          <cell r="R97">
            <v>1326.86</v>
          </cell>
          <cell r="T97">
            <v>2331.9221748211003</v>
          </cell>
        </row>
        <row r="105">
          <cell r="O105">
            <v>131.68920599999998</v>
          </cell>
          <cell r="R105">
            <v>30.024119999999996</v>
          </cell>
          <cell r="T105">
            <v>32.905010626611485</v>
          </cell>
        </row>
        <row r="109">
          <cell r="O109">
            <v>11.401999999999999</v>
          </cell>
          <cell r="R109">
            <v>9.9285999999999994</v>
          </cell>
          <cell r="T109">
            <v>9.8500999999999994</v>
          </cell>
        </row>
        <row r="114">
          <cell r="R114">
            <v>-761.63</v>
          </cell>
          <cell r="T114">
            <v>0</v>
          </cell>
        </row>
        <row r="115">
          <cell r="O115">
            <v>60981.520773199991</v>
          </cell>
          <cell r="R115">
            <v>20869.635661679997</v>
          </cell>
          <cell r="T115">
            <v>24896.501851709763</v>
          </cell>
        </row>
        <row r="122">
          <cell r="P122">
            <v>85812.047886335742</v>
          </cell>
          <cell r="R122">
            <v>50282.265374775896</v>
          </cell>
          <cell r="T122">
            <v>67141.561626463692</v>
          </cell>
        </row>
        <row r="123">
          <cell r="P123">
            <v>311.16777448088999</v>
          </cell>
          <cell r="R123">
            <v>428.41479014339183</v>
          </cell>
          <cell r="T123">
            <v>445.59169588909219</v>
          </cell>
        </row>
        <row r="124">
          <cell r="P124">
            <v>403.25304023934274</v>
          </cell>
          <cell r="R124">
            <v>600.91090301410884</v>
          </cell>
          <cell r="T124">
            <v>654.09703098904731</v>
          </cell>
        </row>
        <row r="128">
          <cell r="B128" t="str">
            <v>Главный инженер</v>
          </cell>
          <cell r="P128" t="str">
            <v>Г.Б. Родин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 по сетям на 2014 год"/>
    </sheetNames>
    <definedNames>
      <definedName name="цццццццццццц" refersTo="#ССЫЛКА!"/>
    </defined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"/>
    </sheetNames>
    <sheetDataSet>
      <sheetData sheetId="0" refreshError="1"/>
      <sheetData sheetId="1" refreshError="1"/>
      <sheetData sheetId="2" refreshError="1"/>
      <sheetData sheetId="3" refreshError="1">
        <row r="9">
          <cell r="F9">
            <v>2016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E2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очник"/>
      <sheetName val="ФБР"/>
      <sheetName val="Список"/>
      <sheetName val="Справка"/>
      <sheetName val="ПС - Действующие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уф-6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/>
      <sheetData sheetId="272">
        <row r="2">
          <cell r="A2">
            <v>0</v>
          </cell>
        </row>
      </sheetData>
      <sheetData sheetId="273"/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322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323" refreshError="1"/>
      <sheetData sheetId="324" refreshError="1"/>
      <sheetData sheetId="325"/>
      <sheetData sheetId="326">
        <row r="2">
          <cell r="A2">
            <v>0</v>
          </cell>
        </row>
      </sheetData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>
        <row r="8">
          <cell r="F8">
            <v>2018</v>
          </cell>
          <cell r="G8" t="str">
            <v>Апрель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НВВ Затраты+"/>
      <sheetName val="Расчёт расходов долгосрочный"/>
      <sheetName val="Расчёт расходов RAB"/>
      <sheetName val="Расчёт НВВ по RAB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5">
          <cell r="M5">
            <v>2010</v>
          </cell>
        </row>
        <row r="10">
          <cell r="F10" t="str">
            <v>ФГУ "Краснодарское водохранилище"</v>
          </cell>
        </row>
      </sheetData>
      <sheetData sheetId="2"/>
      <sheetData sheetId="3"/>
      <sheetData sheetId="4"/>
      <sheetData sheetId="5"/>
      <sheetData sheetId="6">
        <row r="12">
          <cell r="D12">
            <v>2011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AC20">
            <v>0</v>
          </cell>
          <cell r="AD20">
            <v>1E-14</v>
          </cell>
        </row>
        <row r="22">
          <cell r="S22">
            <v>5.9249999999999998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I6">
            <v>587.99</v>
          </cell>
          <cell r="J6">
            <v>166.27112380800003</v>
          </cell>
        </row>
        <row r="8">
          <cell r="I8">
            <v>157.58000000000001</v>
          </cell>
          <cell r="J8">
            <v>44.56066118054401</v>
          </cell>
        </row>
        <row r="14">
          <cell r="I14">
            <v>116.36</v>
          </cell>
          <cell r="J14">
            <v>41.94</v>
          </cell>
        </row>
        <row r="17">
          <cell r="I17">
            <v>1383.94</v>
          </cell>
          <cell r="J17">
            <v>313.14</v>
          </cell>
        </row>
        <row r="19"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>
        <row r="7">
          <cell r="F7" t="str">
            <v>Краснодарский край</v>
          </cell>
        </row>
      </sheetData>
      <sheetData sheetId="3"/>
      <sheetData sheetId="4"/>
      <sheetData sheetId="5"/>
      <sheetData sheetId="6">
        <row r="13">
          <cell r="H13">
            <v>15.172703062583224</v>
          </cell>
        </row>
      </sheetData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n_sec@rosvodokana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047E-FCEB-479A-A828-76A6254B7986}">
  <sheetPr>
    <tabColor theme="3" tint="0.39997558519241921"/>
    <pageSetUpPr fitToPage="1"/>
  </sheetPr>
  <dimension ref="A1:DS18"/>
  <sheetViews>
    <sheetView tabSelected="1" view="pageBreakPreview" zoomScale="60" zoomScaleNormal="100" workbookViewId="0">
      <selection activeCell="AP53" sqref="AP53:BE55"/>
    </sheetView>
  </sheetViews>
  <sheetFormatPr defaultColWidth="1.140625" defaultRowHeight="15.75" x14ac:dyDescent="0.25"/>
  <cols>
    <col min="1" max="16384" width="1.140625" style="10"/>
  </cols>
  <sheetData>
    <row r="1" spans="1:123" s="1" customFormat="1" ht="11.25" x14ac:dyDescent="0.2">
      <c r="DS1" s="2" t="s">
        <v>0</v>
      </c>
    </row>
    <row r="2" spans="1:123" s="1" customFormat="1" ht="11.25" x14ac:dyDescent="0.2">
      <c r="DS2" s="2" t="s">
        <v>1</v>
      </c>
    </row>
    <row r="3" spans="1:123" s="1" customFormat="1" ht="11.25" x14ac:dyDescent="0.2">
      <c r="DS3" s="2" t="s">
        <v>2</v>
      </c>
    </row>
    <row r="4" spans="1:123" s="1" customFormat="1" ht="11.25" x14ac:dyDescent="0.2">
      <c r="DS4" s="2" t="s">
        <v>3</v>
      </c>
    </row>
    <row r="10" spans="1:123" s="4" customFormat="1" ht="18.75" x14ac:dyDescent="0.3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</row>
    <row r="11" spans="1:123" s="4" customFormat="1" ht="18.75" x14ac:dyDescent="0.3">
      <c r="A11" s="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</row>
    <row r="12" spans="1:123" s="4" customFormat="1" ht="18.75" x14ac:dyDescent="0.3">
      <c r="CB12" s="5" t="s">
        <v>6</v>
      </c>
      <c r="CD12" s="6" t="s">
        <v>7</v>
      </c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W12" s="7" t="s">
        <v>8</v>
      </c>
    </row>
    <row r="13" spans="1:123" s="8" customFormat="1" ht="10.5" x14ac:dyDescent="0.2">
      <c r="CG13" s="9" t="s">
        <v>9</v>
      </c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</row>
    <row r="16" spans="1:123" x14ac:dyDescent="0.25">
      <c r="D16" s="11" t="s">
        <v>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</row>
    <row r="17" spans="19:105" s="8" customFormat="1" ht="10.5" x14ac:dyDescent="0.2">
      <c r="S17" s="9" t="s">
        <v>11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</row>
    <row r="18" spans="19:105" x14ac:dyDescent="0.25"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970F-E74C-4A1E-A524-D59F57B25BE2}">
  <sheetPr>
    <tabColor theme="3" tint="0.39997558519241921"/>
    <pageSetUpPr fitToPage="1"/>
  </sheetPr>
  <dimension ref="A1:DT28"/>
  <sheetViews>
    <sheetView view="pageBreakPreview" zoomScale="60" zoomScaleNormal="100" workbookViewId="0">
      <selection activeCell="AP53" sqref="AP53:BE55"/>
    </sheetView>
  </sheetViews>
  <sheetFormatPr defaultColWidth="1.140625" defaultRowHeight="15.75" x14ac:dyDescent="0.25"/>
  <cols>
    <col min="1" max="16384" width="1.140625" style="10"/>
  </cols>
  <sheetData>
    <row r="1" spans="1:124" s="1" customFormat="1" ht="11.25" x14ac:dyDescent="0.2">
      <c r="DS1" s="2" t="s">
        <v>12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6" spans="1:124" s="14" customFormat="1" ht="18.75" x14ac:dyDescent="0.3">
      <c r="A6" s="1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</row>
    <row r="10" spans="1:124" x14ac:dyDescent="0.25">
      <c r="A10" s="15" t="s">
        <v>16</v>
      </c>
      <c r="U10" s="11" t="s">
        <v>17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2" spans="1:124" x14ac:dyDescent="0.25">
      <c r="A12" s="15" t="s">
        <v>18</v>
      </c>
      <c r="Z12" s="11" t="s">
        <v>19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</row>
    <row r="14" spans="1:124" x14ac:dyDescent="0.25">
      <c r="A14" s="15" t="s">
        <v>20</v>
      </c>
      <c r="R14" s="11" t="s">
        <v>21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6" spans="1:124" x14ac:dyDescent="0.25">
      <c r="A16" s="15" t="s">
        <v>22</v>
      </c>
      <c r="R16" s="11" t="s">
        <v>21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8" spans="1:123" x14ac:dyDescent="0.25">
      <c r="A18" s="15" t="s">
        <v>23</v>
      </c>
      <c r="F18" s="16" t="s">
        <v>24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</row>
    <row r="20" spans="1:123" x14ac:dyDescent="0.25">
      <c r="A20" s="15" t="s">
        <v>25</v>
      </c>
      <c r="F20" s="16" t="s">
        <v>26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</row>
    <row r="22" spans="1:123" x14ac:dyDescent="0.25">
      <c r="A22" s="15" t="s">
        <v>27</v>
      </c>
      <c r="T22" s="11" t="s">
        <v>28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4" spans="1:123" x14ac:dyDescent="0.25">
      <c r="A24" s="15" t="s">
        <v>29</v>
      </c>
      <c r="X24" s="18" t="s">
        <v>30</v>
      </c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</row>
    <row r="26" spans="1:123" x14ac:dyDescent="0.25">
      <c r="A26" s="15" t="s">
        <v>31</v>
      </c>
      <c r="T26" s="16" t="s">
        <v>32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</row>
    <row r="28" spans="1:123" x14ac:dyDescent="0.25">
      <c r="A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</row>
  </sheetData>
  <mergeCells count="11">
    <mergeCell ref="F20:AF20"/>
    <mergeCell ref="T22:DS22"/>
    <mergeCell ref="X24:BR24"/>
    <mergeCell ref="T26:BD26"/>
    <mergeCell ref="F28:AC28"/>
    <mergeCell ref="A6:DS6"/>
    <mergeCell ref="U10:DS10"/>
    <mergeCell ref="Z12:DS12"/>
    <mergeCell ref="R14:DS14"/>
    <mergeCell ref="R16:DS16"/>
    <mergeCell ref="F18:AF18"/>
  </mergeCells>
  <hyperlinks>
    <hyperlink ref="X24" r:id="rId1" xr:uid="{4F2489C3-DDD7-4321-9D15-8C5C950634ED}"/>
  </hyperlinks>
  <pageMargins left="0.7" right="0.7" top="0.75" bottom="0.75" header="0.3" footer="0.3"/>
  <pageSetup paperSize="9" scale="95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9085-A4AD-430A-B6D7-6792D87DBF61}">
  <sheetPr>
    <tabColor theme="3" tint="0.39997558519241921"/>
    <pageSetUpPr fitToPage="1"/>
  </sheetPr>
  <dimension ref="A1:DT92"/>
  <sheetViews>
    <sheetView view="pageBreakPreview" topLeftCell="A4" zoomScale="60" zoomScaleNormal="100" workbookViewId="0">
      <selection activeCell="AP53" sqref="AP53:BE55"/>
    </sheetView>
  </sheetViews>
  <sheetFormatPr defaultColWidth="1.140625" defaultRowHeight="15.75" x14ac:dyDescent="0.25"/>
  <cols>
    <col min="1" max="64" width="1.140625" style="10"/>
    <col min="65" max="65" width="5.5703125" style="10" bestFit="1" customWidth="1"/>
    <col min="66" max="86" width="1.140625" style="10"/>
    <col min="87" max="87" width="5.5703125" style="10" bestFit="1" customWidth="1"/>
    <col min="88" max="16384" width="1.140625" style="10"/>
  </cols>
  <sheetData>
    <row r="1" spans="1:124" s="1" customFormat="1" ht="11.25" x14ac:dyDescent="0.2">
      <c r="DS1" s="2" t="s">
        <v>33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5" spans="1:124" s="14" customFormat="1" ht="18.75" x14ac:dyDescent="0.3">
      <c r="A5" s="13" t="s">
        <v>34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</row>
    <row r="6" spans="1:124" ht="18.75" x14ac:dyDescent="0.3">
      <c r="A6" s="13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</row>
    <row r="8" spans="1:124" x14ac:dyDescent="0.25">
      <c r="A8" s="19" t="s">
        <v>36</v>
      </c>
      <c r="B8" s="20"/>
      <c r="C8" s="20"/>
      <c r="D8" s="20"/>
      <c r="E8" s="20"/>
      <c r="F8" s="20"/>
      <c r="G8" s="20"/>
      <c r="H8" s="21"/>
      <c r="I8" s="19" t="s">
        <v>37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1"/>
      <c r="AP8" s="19" t="s">
        <v>38</v>
      </c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1"/>
      <c r="BF8" s="19" t="s">
        <v>39</v>
      </c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1"/>
      <c r="CB8" s="19" t="s">
        <v>40</v>
      </c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1"/>
      <c r="CX8" s="19" t="s">
        <v>41</v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1"/>
    </row>
    <row r="9" spans="1:124" x14ac:dyDescent="0.25">
      <c r="A9" s="22" t="s">
        <v>42</v>
      </c>
      <c r="B9" s="11"/>
      <c r="C9" s="11"/>
      <c r="D9" s="11"/>
      <c r="E9" s="11"/>
      <c r="F9" s="11"/>
      <c r="G9" s="11"/>
      <c r="H9" s="23"/>
      <c r="I9" s="2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23"/>
      <c r="AP9" s="22" t="s">
        <v>43</v>
      </c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23"/>
      <c r="BF9" s="22" t="s">
        <v>44</v>
      </c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23"/>
      <c r="CB9" s="22" t="s">
        <v>45</v>
      </c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23"/>
      <c r="CX9" s="22" t="s">
        <v>46</v>
      </c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23"/>
    </row>
    <row r="10" spans="1:124" ht="15.75" customHeight="1" x14ac:dyDescent="0.25">
      <c r="A10" s="24"/>
      <c r="B10" s="12"/>
      <c r="C10" s="12"/>
      <c r="D10" s="12"/>
      <c r="E10" s="12"/>
      <c r="F10" s="12"/>
      <c r="G10" s="12"/>
      <c r="H10" s="25"/>
      <c r="I10" s="2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25"/>
      <c r="AP10" s="24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25"/>
      <c r="BF10" s="24" t="s">
        <v>47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25"/>
      <c r="CB10" s="24" t="s">
        <v>48</v>
      </c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25"/>
      <c r="CX10" s="24" t="s">
        <v>49</v>
      </c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25"/>
    </row>
    <row r="11" spans="1:124" s="29" customFormat="1" x14ac:dyDescent="0.2">
      <c r="A11" s="26" t="s">
        <v>50</v>
      </c>
      <c r="B11" s="26"/>
      <c r="C11" s="26"/>
      <c r="D11" s="26"/>
      <c r="E11" s="26"/>
      <c r="F11" s="26"/>
      <c r="G11" s="26"/>
      <c r="H11" s="26"/>
      <c r="I11" s="27" t="s">
        <v>51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</row>
    <row r="12" spans="1:124" s="29" customFormat="1" x14ac:dyDescent="0.2">
      <c r="A12" s="30"/>
      <c r="B12" s="30"/>
      <c r="C12" s="30"/>
      <c r="D12" s="30"/>
      <c r="E12" s="30"/>
      <c r="F12" s="30"/>
      <c r="G12" s="30"/>
      <c r="H12" s="30"/>
      <c r="I12" s="31" t="s">
        <v>52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</row>
    <row r="13" spans="1:124" s="29" customFormat="1" x14ac:dyDescent="0.2">
      <c r="A13" s="30" t="s">
        <v>53</v>
      </c>
      <c r="B13" s="30"/>
      <c r="C13" s="30"/>
      <c r="D13" s="30"/>
      <c r="E13" s="30"/>
      <c r="F13" s="30"/>
      <c r="G13" s="30"/>
      <c r="H13" s="30"/>
      <c r="I13" s="31" t="s">
        <v>54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0" t="s">
        <v>55</v>
      </c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3">
        <f>'[1]Таблица РЭК'!O115</f>
        <v>60981.520773199991</v>
      </c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>
        <f>'[1]Таблица РЭК'!R115</f>
        <v>20869.635661679997</v>
      </c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>
        <f>'[1]Таблица РЭК'!T115</f>
        <v>24896.501851709763</v>
      </c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4" s="29" customFormat="1" x14ac:dyDescent="0.2">
      <c r="A14" s="30" t="s">
        <v>56</v>
      </c>
      <c r="B14" s="30"/>
      <c r="C14" s="30"/>
      <c r="D14" s="30"/>
      <c r="E14" s="30"/>
      <c r="F14" s="30"/>
      <c r="G14" s="30"/>
      <c r="H14" s="30"/>
      <c r="I14" s="31" t="s">
        <v>57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0" t="s">
        <v>55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3">
        <v>0</v>
      </c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>
        <v>0</v>
      </c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>
        <v>0</v>
      </c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4" s="29" customFormat="1" x14ac:dyDescent="0.2">
      <c r="A15" s="30" t="s">
        <v>58</v>
      </c>
      <c r="B15" s="30"/>
      <c r="C15" s="30"/>
      <c r="D15" s="30"/>
      <c r="E15" s="30"/>
      <c r="F15" s="30"/>
      <c r="G15" s="30"/>
      <c r="H15" s="30"/>
      <c r="I15" s="31" t="s">
        <v>59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0" t="s">
        <v>55</v>
      </c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3">
        <f>BF14+'[1]Таблица РЭК'!O91</f>
        <v>77.369529999999997</v>
      </c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>
        <f>CB14+'[1]Таблица РЭК'!R92</f>
        <v>0</v>
      </c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>
        <f>CX14+'[1]Таблица РЭК'!T91</f>
        <v>0.56000000000000005</v>
      </c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</row>
    <row r="16" spans="1:124" s="29" customFormat="1" x14ac:dyDescent="0.2">
      <c r="A16" s="30"/>
      <c r="B16" s="30"/>
      <c r="C16" s="30"/>
      <c r="D16" s="30"/>
      <c r="E16" s="30"/>
      <c r="F16" s="30"/>
      <c r="G16" s="30"/>
      <c r="H16" s="30"/>
      <c r="I16" s="31" t="s">
        <v>60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29" customFormat="1" x14ac:dyDescent="0.2">
      <c r="A17" s="30" t="s">
        <v>61</v>
      </c>
      <c r="B17" s="30"/>
      <c r="C17" s="30"/>
      <c r="D17" s="30"/>
      <c r="E17" s="30"/>
      <c r="F17" s="30"/>
      <c r="G17" s="30"/>
      <c r="H17" s="30"/>
      <c r="I17" s="31" t="s">
        <v>62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0" t="s">
        <v>55</v>
      </c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3" t="s">
        <v>63</v>
      </c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 t="s">
        <v>63</v>
      </c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 t="s">
        <v>63</v>
      </c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29" customFormat="1" x14ac:dyDescent="0.2">
      <c r="A18" s="30" t="s">
        <v>64</v>
      </c>
      <c r="B18" s="30"/>
      <c r="C18" s="30"/>
      <c r="D18" s="30"/>
      <c r="E18" s="30"/>
      <c r="F18" s="30"/>
      <c r="G18" s="30"/>
      <c r="H18" s="30"/>
      <c r="I18" s="31" t="s">
        <v>65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29" customFormat="1" x14ac:dyDescent="0.2">
      <c r="A19" s="30"/>
      <c r="B19" s="30"/>
      <c r="C19" s="30"/>
      <c r="D19" s="30"/>
      <c r="E19" s="30"/>
      <c r="F19" s="30"/>
      <c r="G19" s="30"/>
      <c r="H19" s="30"/>
      <c r="I19" s="31" t="s">
        <v>66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29" customFormat="1" x14ac:dyDescent="0.2">
      <c r="A20" s="30" t="s">
        <v>67</v>
      </c>
      <c r="B20" s="30"/>
      <c r="C20" s="30"/>
      <c r="D20" s="30"/>
      <c r="E20" s="30"/>
      <c r="F20" s="30"/>
      <c r="G20" s="30"/>
      <c r="H20" s="30"/>
      <c r="I20" s="31" t="s">
        <v>68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0" t="s">
        <v>69</v>
      </c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3" t="s">
        <v>63</v>
      </c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 t="s">
        <v>63</v>
      </c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 t="s">
        <v>63</v>
      </c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29" customFormat="1" x14ac:dyDescent="0.2">
      <c r="A21" s="30"/>
      <c r="B21" s="30"/>
      <c r="C21" s="30"/>
      <c r="D21" s="30"/>
      <c r="E21" s="30"/>
      <c r="F21" s="30"/>
      <c r="G21" s="30"/>
      <c r="H21" s="30"/>
      <c r="I21" s="31" t="s">
        <v>70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29" customFormat="1" x14ac:dyDescent="0.2">
      <c r="A22" s="30"/>
      <c r="B22" s="30"/>
      <c r="C22" s="30"/>
      <c r="D22" s="30"/>
      <c r="E22" s="30"/>
      <c r="F22" s="30"/>
      <c r="G22" s="30"/>
      <c r="H22" s="30"/>
      <c r="I22" s="31" t="s">
        <v>71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29" customFormat="1" x14ac:dyDescent="0.2">
      <c r="A23" s="30"/>
      <c r="B23" s="30"/>
      <c r="C23" s="30"/>
      <c r="D23" s="30"/>
      <c r="E23" s="30"/>
      <c r="F23" s="30"/>
      <c r="G23" s="30"/>
      <c r="H23" s="30"/>
      <c r="I23" s="31" t="s">
        <v>72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29" customFormat="1" x14ac:dyDescent="0.2">
      <c r="A24" s="30"/>
      <c r="B24" s="30"/>
      <c r="C24" s="30"/>
      <c r="D24" s="30"/>
      <c r="E24" s="30"/>
      <c r="F24" s="30"/>
      <c r="G24" s="30"/>
      <c r="H24" s="30"/>
      <c r="I24" s="31" t="s">
        <v>73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29" customFormat="1" x14ac:dyDescent="0.2">
      <c r="A25" s="30" t="s">
        <v>74</v>
      </c>
      <c r="B25" s="30"/>
      <c r="C25" s="30"/>
      <c r="D25" s="30"/>
      <c r="E25" s="30"/>
      <c r="F25" s="30"/>
      <c r="G25" s="30"/>
      <c r="H25" s="30"/>
      <c r="I25" s="31" t="s">
        <v>75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29" customFormat="1" x14ac:dyDescent="0.2">
      <c r="A26" s="30"/>
      <c r="B26" s="30"/>
      <c r="C26" s="30"/>
      <c r="D26" s="30"/>
      <c r="E26" s="30"/>
      <c r="F26" s="30"/>
      <c r="G26" s="30"/>
      <c r="H26" s="30"/>
      <c r="I26" s="31" t="s">
        <v>52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29" customFormat="1" x14ac:dyDescent="0.2">
      <c r="A27" s="30" t="s">
        <v>76</v>
      </c>
      <c r="B27" s="30"/>
      <c r="C27" s="30"/>
      <c r="D27" s="30"/>
      <c r="E27" s="30"/>
      <c r="F27" s="30"/>
      <c r="G27" s="30"/>
      <c r="H27" s="30"/>
      <c r="I27" s="31" t="s">
        <v>77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0" t="s">
        <v>78</v>
      </c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29" customFormat="1" ht="15.75" customHeight="1" x14ac:dyDescent="0.25">
      <c r="A28" s="30"/>
      <c r="B28" s="30"/>
      <c r="C28" s="30"/>
      <c r="D28" s="30"/>
      <c r="E28" s="30"/>
      <c r="F28" s="30"/>
      <c r="G28" s="30"/>
      <c r="H28" s="30"/>
      <c r="I28" s="34" t="s">
        <v>79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29" customFormat="1" x14ac:dyDescent="0.2">
      <c r="A29" s="30" t="s">
        <v>80</v>
      </c>
      <c r="B29" s="30"/>
      <c r="C29" s="30"/>
      <c r="D29" s="30"/>
      <c r="E29" s="30"/>
      <c r="F29" s="30"/>
      <c r="G29" s="30"/>
      <c r="H29" s="30"/>
      <c r="I29" s="31" t="s">
        <v>81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0" t="s">
        <v>82</v>
      </c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29" customFormat="1" ht="15.75" customHeight="1" x14ac:dyDescent="0.25">
      <c r="A30" s="30"/>
      <c r="B30" s="30"/>
      <c r="C30" s="30"/>
      <c r="D30" s="30"/>
      <c r="E30" s="30"/>
      <c r="F30" s="30"/>
      <c r="G30" s="30"/>
      <c r="H30" s="30"/>
      <c r="I30" s="34" t="s">
        <v>83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29" customFormat="1" ht="15.75" customHeight="1" x14ac:dyDescent="0.25">
      <c r="A31" s="30" t="s">
        <v>84</v>
      </c>
      <c r="B31" s="30"/>
      <c r="C31" s="30"/>
      <c r="D31" s="30"/>
      <c r="E31" s="30"/>
      <c r="F31" s="30"/>
      <c r="G31" s="30"/>
      <c r="H31" s="30"/>
      <c r="I31" s="34" t="s">
        <v>85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0" t="s">
        <v>78</v>
      </c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5">
        <f>'[1]Таблица РЭК'!O109</f>
        <v>11.401999999999999</v>
      </c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>
        <f>'[1]Таблица РЭК'!R109</f>
        <v>9.9285999999999994</v>
      </c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>
        <f>'[1]Таблица РЭК'!T109</f>
        <v>9.8500999999999994</v>
      </c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</row>
    <row r="32" spans="1:123" s="29" customFormat="1" x14ac:dyDescent="0.2">
      <c r="A32" s="30" t="s">
        <v>86</v>
      </c>
      <c r="B32" s="30"/>
      <c r="C32" s="30"/>
      <c r="D32" s="30"/>
      <c r="E32" s="30"/>
      <c r="F32" s="30"/>
      <c r="G32" s="30"/>
      <c r="H32" s="30"/>
      <c r="I32" s="31" t="s">
        <v>87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0" t="s">
        <v>88</v>
      </c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6">
        <f>'[1]Таблица РЭК'!O105*1000</f>
        <v>131689.20599999998</v>
      </c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>
        <f>'[1]Таблица РЭК'!R105*1000</f>
        <v>30024.119999999995</v>
      </c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>
        <f>'[1]Таблица РЭК'!T105*1000</f>
        <v>32905.010626611482</v>
      </c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</row>
    <row r="33" spans="1:123" s="29" customFormat="1" ht="15.75" customHeight="1" x14ac:dyDescent="0.25">
      <c r="A33" s="30"/>
      <c r="B33" s="30"/>
      <c r="C33" s="30"/>
      <c r="D33" s="30"/>
      <c r="E33" s="30"/>
      <c r="F33" s="30"/>
      <c r="G33" s="30"/>
      <c r="H33" s="30"/>
      <c r="I33" s="34" t="s">
        <v>89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</row>
    <row r="34" spans="1:123" s="29" customFormat="1" x14ac:dyDescent="0.2">
      <c r="A34" s="30" t="s">
        <v>90</v>
      </c>
      <c r="B34" s="30"/>
      <c r="C34" s="30"/>
      <c r="D34" s="30"/>
      <c r="E34" s="30"/>
      <c r="F34" s="30"/>
      <c r="G34" s="30"/>
      <c r="H34" s="30"/>
      <c r="I34" s="31" t="s">
        <v>91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0" t="s">
        <v>88</v>
      </c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</row>
    <row r="35" spans="1:123" s="29" customFormat="1" x14ac:dyDescent="0.2">
      <c r="A35" s="30"/>
      <c r="B35" s="30"/>
      <c r="C35" s="30"/>
      <c r="D35" s="30"/>
      <c r="E35" s="30"/>
      <c r="F35" s="30"/>
      <c r="G35" s="30"/>
      <c r="H35" s="30"/>
      <c r="I35" s="31" t="s">
        <v>92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</row>
    <row r="36" spans="1:123" s="29" customFormat="1" ht="15.75" customHeight="1" x14ac:dyDescent="0.25">
      <c r="A36" s="30"/>
      <c r="B36" s="30"/>
      <c r="C36" s="30"/>
      <c r="D36" s="30"/>
      <c r="E36" s="30"/>
      <c r="F36" s="30"/>
      <c r="G36" s="30"/>
      <c r="H36" s="30"/>
      <c r="I36" s="34" t="s">
        <v>93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</row>
    <row r="37" spans="1:123" s="29" customFormat="1" ht="15.75" customHeight="1" x14ac:dyDescent="0.2">
      <c r="A37" s="30" t="s">
        <v>94</v>
      </c>
      <c r="B37" s="30"/>
      <c r="C37" s="30"/>
      <c r="D37" s="30"/>
      <c r="E37" s="30"/>
      <c r="F37" s="30"/>
      <c r="G37" s="30"/>
      <c r="H37" s="30"/>
      <c r="I37" s="31" t="s">
        <v>95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0" t="s">
        <v>69</v>
      </c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7" t="s">
        <v>96</v>
      </c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7" t="s">
        <v>97</v>
      </c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7" t="s">
        <v>97</v>
      </c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 s="29" customFormat="1" x14ac:dyDescent="0.2">
      <c r="A38" s="30"/>
      <c r="B38" s="30"/>
      <c r="C38" s="30"/>
      <c r="D38" s="30"/>
      <c r="E38" s="30"/>
      <c r="F38" s="30"/>
      <c r="G38" s="30"/>
      <c r="H38" s="30"/>
      <c r="I38" s="31" t="s">
        <v>98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 s="29" customFormat="1" x14ac:dyDescent="0.2">
      <c r="A39" s="30"/>
      <c r="B39" s="30"/>
      <c r="C39" s="30"/>
      <c r="D39" s="30"/>
      <c r="E39" s="30"/>
      <c r="F39" s="30"/>
      <c r="G39" s="30"/>
      <c r="H39" s="30"/>
      <c r="I39" s="31" t="s">
        <v>99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 ht="15.75" customHeight="1" x14ac:dyDescent="0.25">
      <c r="A40" s="30"/>
      <c r="B40" s="30"/>
      <c r="C40" s="30"/>
      <c r="D40" s="30"/>
      <c r="E40" s="30"/>
      <c r="F40" s="30"/>
      <c r="G40" s="30"/>
      <c r="H40" s="30"/>
      <c r="I40" s="34" t="s">
        <v>100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 s="29" customFormat="1" ht="15.75" customHeight="1" x14ac:dyDescent="0.2">
      <c r="A41" s="30" t="s">
        <v>101</v>
      </c>
      <c r="B41" s="30"/>
      <c r="C41" s="30"/>
      <c r="D41" s="30"/>
      <c r="E41" s="30"/>
      <c r="F41" s="30"/>
      <c r="G41" s="30"/>
      <c r="H41" s="30"/>
      <c r="I41" s="31" t="s">
        <v>102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8" t="s">
        <v>103</v>
      </c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</row>
    <row r="42" spans="1:123" s="29" customFormat="1" x14ac:dyDescent="0.2">
      <c r="A42" s="30"/>
      <c r="B42" s="30"/>
      <c r="C42" s="30"/>
      <c r="D42" s="30"/>
      <c r="E42" s="30"/>
      <c r="F42" s="30"/>
      <c r="G42" s="30"/>
      <c r="H42" s="30"/>
      <c r="I42" s="31" t="s">
        <v>104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</row>
    <row r="43" spans="1:123" s="29" customFormat="1" ht="15.75" customHeight="1" x14ac:dyDescent="0.25">
      <c r="A43" s="30"/>
      <c r="B43" s="30"/>
      <c r="C43" s="30"/>
      <c r="D43" s="30"/>
      <c r="E43" s="30"/>
      <c r="F43" s="30"/>
      <c r="G43" s="30"/>
      <c r="H43" s="30"/>
      <c r="I43" s="34" t="s">
        <v>105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</row>
    <row r="44" spans="1:123" s="29" customFormat="1" x14ac:dyDescent="0.2">
      <c r="A44" s="30" t="s">
        <v>106</v>
      </c>
      <c r="B44" s="30"/>
      <c r="C44" s="30"/>
      <c r="D44" s="30"/>
      <c r="E44" s="30"/>
      <c r="F44" s="30"/>
      <c r="G44" s="30"/>
      <c r="H44" s="30"/>
      <c r="I44" s="31" t="s">
        <v>107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0" t="s">
        <v>82</v>
      </c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</row>
    <row r="45" spans="1:123" s="29" customFormat="1" x14ac:dyDescent="0.2">
      <c r="A45" s="30"/>
      <c r="B45" s="30"/>
      <c r="C45" s="30"/>
      <c r="D45" s="30"/>
      <c r="E45" s="30"/>
      <c r="F45" s="30"/>
      <c r="G45" s="30"/>
      <c r="H45" s="30"/>
      <c r="I45" s="31" t="s">
        <v>108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</row>
    <row r="46" spans="1:123" s="29" customFormat="1" x14ac:dyDescent="0.2">
      <c r="A46" s="30"/>
      <c r="B46" s="30"/>
      <c r="C46" s="30"/>
      <c r="D46" s="30"/>
      <c r="E46" s="30"/>
      <c r="F46" s="30"/>
      <c r="G46" s="30"/>
      <c r="H46" s="30"/>
      <c r="I46" s="31" t="s">
        <v>109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</row>
    <row r="47" spans="1:123" s="29" customFormat="1" ht="15.75" customHeight="1" x14ac:dyDescent="0.25">
      <c r="A47" s="30"/>
      <c r="B47" s="30"/>
      <c r="C47" s="30"/>
      <c r="D47" s="30"/>
      <c r="E47" s="30"/>
      <c r="F47" s="30"/>
      <c r="G47" s="30"/>
      <c r="H47" s="30"/>
      <c r="I47" s="34" t="s">
        <v>110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</row>
    <row r="48" spans="1:123" s="29" customFormat="1" x14ac:dyDescent="0.2">
      <c r="A48" s="30" t="s">
        <v>111</v>
      </c>
      <c r="B48" s="30"/>
      <c r="C48" s="30"/>
      <c r="D48" s="30"/>
      <c r="E48" s="30"/>
      <c r="F48" s="30"/>
      <c r="G48" s="30"/>
      <c r="H48" s="30"/>
      <c r="I48" s="31" t="s">
        <v>112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3">
        <f>BF13</f>
        <v>60981.520773199991</v>
      </c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>
        <f t="shared" ref="CB48" si="0">CB13</f>
        <v>20869.635661679997</v>
      </c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>
        <f t="shared" ref="CX48" si="1">CX13</f>
        <v>24896.501851709763</v>
      </c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</row>
    <row r="49" spans="1:123" s="29" customFormat="1" x14ac:dyDescent="0.2">
      <c r="A49" s="30"/>
      <c r="B49" s="30"/>
      <c r="C49" s="30"/>
      <c r="D49" s="30"/>
      <c r="E49" s="30"/>
      <c r="F49" s="30"/>
      <c r="G49" s="30"/>
      <c r="H49" s="30"/>
      <c r="I49" s="31" t="s">
        <v>113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29" customFormat="1" x14ac:dyDescent="0.2">
      <c r="A50" s="30"/>
      <c r="B50" s="30"/>
      <c r="C50" s="30"/>
      <c r="D50" s="30"/>
      <c r="E50" s="30"/>
      <c r="F50" s="30"/>
      <c r="G50" s="30"/>
      <c r="H50" s="30"/>
      <c r="I50" s="31" t="s">
        <v>114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29" customFormat="1" x14ac:dyDescent="0.2">
      <c r="A51" s="30" t="s">
        <v>115</v>
      </c>
      <c r="B51" s="30"/>
      <c r="C51" s="30"/>
      <c r="D51" s="30"/>
      <c r="E51" s="30"/>
      <c r="F51" s="30"/>
      <c r="G51" s="30"/>
      <c r="H51" s="30"/>
      <c r="I51" s="31" t="s">
        <v>116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0" t="s">
        <v>55</v>
      </c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3">
        <f>'[1]Таблица РЭК'!O71</f>
        <v>9464.5663799999984</v>
      </c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>
        <f>'[1]Таблица РЭК'!R71</f>
        <v>5425.5599999999995</v>
      </c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>
        <f>'[1]Таблица РЭК'!T71</f>
        <v>5604.2909793008603</v>
      </c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29" customFormat="1" ht="15.75" customHeight="1" x14ac:dyDescent="0.25">
      <c r="A52" s="30"/>
      <c r="B52" s="30"/>
      <c r="C52" s="30"/>
      <c r="D52" s="30"/>
      <c r="E52" s="30"/>
      <c r="F52" s="30"/>
      <c r="G52" s="30"/>
      <c r="H52" s="30"/>
      <c r="I52" s="34" t="s">
        <v>117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29" customFormat="1" ht="15.75" customHeight="1" x14ac:dyDescent="0.25">
      <c r="A53" s="30"/>
      <c r="B53" s="30"/>
      <c r="C53" s="30"/>
      <c r="D53" s="30"/>
      <c r="E53" s="30"/>
      <c r="F53" s="30"/>
      <c r="G53" s="30"/>
      <c r="H53" s="30"/>
      <c r="I53" s="34" t="s">
        <v>118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29" customFormat="1" x14ac:dyDescent="0.2">
      <c r="A54" s="30"/>
      <c r="B54" s="30"/>
      <c r="C54" s="30"/>
      <c r="D54" s="30"/>
      <c r="E54" s="30"/>
      <c r="F54" s="30"/>
      <c r="G54" s="30"/>
      <c r="H54" s="30"/>
      <c r="I54" s="31" t="s">
        <v>119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29" customFormat="1" x14ac:dyDescent="0.2">
      <c r="A55" s="30"/>
      <c r="B55" s="30"/>
      <c r="C55" s="30"/>
      <c r="D55" s="30"/>
      <c r="E55" s="30"/>
      <c r="F55" s="30"/>
      <c r="G55" s="30"/>
      <c r="H55" s="30"/>
      <c r="I55" s="31" t="s">
        <v>120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3">
        <f>'[1]Таблица РЭК'!O46</f>
        <v>5444.1182699999999</v>
      </c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>
        <f>'[1]Таблица РЭК'!R46</f>
        <v>3527.7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>
        <f>'[1]Таблица РЭК'!T46</f>
        <v>3643.969637008795</v>
      </c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29" customFormat="1" x14ac:dyDescent="0.2">
      <c r="A56" s="30"/>
      <c r="B56" s="30"/>
      <c r="C56" s="30"/>
      <c r="D56" s="30"/>
      <c r="E56" s="30"/>
      <c r="F56" s="30"/>
      <c r="G56" s="30"/>
      <c r="H56" s="30"/>
      <c r="I56" s="31" t="s">
        <v>121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3">
        <f>'[1]Таблица РЭК'!O35</f>
        <v>3246.61735</v>
      </c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>
        <f>'[1]Таблица РЭК'!R35</f>
        <v>1605.35</v>
      </c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>
        <f>'[1]Таблица РЭК'!T35</f>
        <v>1658.2608092445698</v>
      </c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29" customFormat="1" x14ac:dyDescent="0.2">
      <c r="A57" s="30"/>
      <c r="B57" s="30"/>
      <c r="C57" s="30"/>
      <c r="D57" s="30"/>
      <c r="E57" s="30"/>
      <c r="F57" s="30"/>
      <c r="G57" s="30"/>
      <c r="H57" s="30"/>
      <c r="I57" s="31" t="s">
        <v>122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3">
        <f>'[1]Таблица РЭК'!O19</f>
        <v>3381.7910299999999</v>
      </c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>
        <f>'[1]Таблица РЭК'!R19</f>
        <v>1860.4299999999998</v>
      </c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>
        <f>'[1]Таблица РЭК'!T19</f>
        <v>1921.6576850895708</v>
      </c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29" customFormat="1" x14ac:dyDescent="0.2">
      <c r="A58" s="30" t="s">
        <v>123</v>
      </c>
      <c r="B58" s="30"/>
      <c r="C58" s="30"/>
      <c r="D58" s="30"/>
      <c r="E58" s="30"/>
      <c r="F58" s="30"/>
      <c r="G58" s="30"/>
      <c r="H58" s="30"/>
      <c r="I58" s="31" t="s">
        <v>124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0" t="s">
        <v>55</v>
      </c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3">
        <f>'[1]Таблица РЭК'!O97</f>
        <v>3409.5574699999997</v>
      </c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>
        <f>'[1]Таблица РЭК'!R97</f>
        <v>1326.86</v>
      </c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>
        <f>'[1]Таблица РЭК'!T97</f>
        <v>2331.9221748211003</v>
      </c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29" customFormat="1" ht="15.75" customHeight="1" x14ac:dyDescent="0.25">
      <c r="A59" s="30"/>
      <c r="B59" s="30"/>
      <c r="C59" s="30"/>
      <c r="D59" s="30"/>
      <c r="E59" s="30"/>
      <c r="F59" s="30"/>
      <c r="G59" s="30"/>
      <c r="H59" s="30"/>
      <c r="I59" s="34" t="s">
        <v>125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29" customFormat="1" ht="15.75" customHeight="1" x14ac:dyDescent="0.25">
      <c r="A60" s="30"/>
      <c r="B60" s="30"/>
      <c r="C60" s="30"/>
      <c r="D60" s="30"/>
      <c r="E60" s="30"/>
      <c r="F60" s="30"/>
      <c r="G60" s="30"/>
      <c r="H60" s="30"/>
      <c r="I60" s="34" t="s">
        <v>126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29" customFormat="1" x14ac:dyDescent="0.2">
      <c r="A61" s="30" t="s">
        <v>127</v>
      </c>
      <c r="B61" s="30"/>
      <c r="C61" s="30"/>
      <c r="D61" s="30"/>
      <c r="E61" s="30"/>
      <c r="F61" s="30"/>
      <c r="G61" s="30"/>
      <c r="H61" s="30"/>
      <c r="I61" s="31" t="s">
        <v>128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0" t="s">
        <v>55</v>
      </c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3">
        <f>'[1]Таблица РЭК'!O114</f>
        <v>0</v>
      </c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>
        <f>'[1]Таблица РЭК'!R114</f>
        <v>-761.63</v>
      </c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>
        <f>'[1]Таблица РЭК'!T114</f>
        <v>0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29" customFormat="1" x14ac:dyDescent="0.2">
      <c r="A62" s="30"/>
      <c r="B62" s="30"/>
      <c r="C62" s="30"/>
      <c r="D62" s="30"/>
      <c r="E62" s="30"/>
      <c r="F62" s="30"/>
      <c r="G62" s="30"/>
      <c r="H62" s="30"/>
      <c r="I62" s="31" t="s">
        <v>129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29" customFormat="1" x14ac:dyDescent="0.2">
      <c r="A63" s="30" t="s">
        <v>130</v>
      </c>
      <c r="B63" s="30"/>
      <c r="C63" s="30"/>
      <c r="D63" s="30"/>
      <c r="E63" s="30"/>
      <c r="F63" s="30"/>
      <c r="G63" s="30"/>
      <c r="H63" s="30"/>
      <c r="I63" s="31" t="s">
        <v>131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0" t="s">
        <v>55</v>
      </c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3" t="s">
        <v>63</v>
      </c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 t="s">
        <v>63</v>
      </c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 t="s">
        <v>63</v>
      </c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29" customFormat="1" x14ac:dyDescent="0.2">
      <c r="A64" s="30"/>
      <c r="B64" s="30"/>
      <c r="C64" s="30"/>
      <c r="D64" s="30"/>
      <c r="E64" s="30"/>
      <c r="F64" s="30"/>
      <c r="G64" s="30"/>
      <c r="H64" s="30"/>
      <c r="I64" s="31" t="s">
        <v>132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29" customFormat="1" x14ac:dyDescent="0.2">
      <c r="A65" s="30" t="s">
        <v>133</v>
      </c>
      <c r="B65" s="30"/>
      <c r="C65" s="30"/>
      <c r="D65" s="30"/>
      <c r="E65" s="30"/>
      <c r="F65" s="30"/>
      <c r="G65" s="30"/>
      <c r="H65" s="30"/>
      <c r="I65" s="31" t="s">
        <v>134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2" t="s">
        <v>63</v>
      </c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9" t="s">
        <v>63</v>
      </c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9" t="s">
        <v>63</v>
      </c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</row>
    <row r="66" spans="1:123" s="29" customFormat="1" x14ac:dyDescent="0.2">
      <c r="A66" s="30"/>
      <c r="B66" s="30"/>
      <c r="C66" s="30"/>
      <c r="D66" s="30"/>
      <c r="E66" s="30"/>
      <c r="F66" s="30"/>
      <c r="G66" s="30"/>
      <c r="H66" s="30"/>
      <c r="I66" s="31" t="s">
        <v>135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</row>
    <row r="67" spans="1:123" s="29" customFormat="1" ht="32.25" customHeight="1" x14ac:dyDescent="0.2">
      <c r="A67" s="30"/>
      <c r="B67" s="30"/>
      <c r="C67" s="30"/>
      <c r="D67" s="30"/>
      <c r="E67" s="30"/>
      <c r="F67" s="30"/>
      <c r="G67" s="30"/>
      <c r="H67" s="30"/>
      <c r="I67" s="31" t="s">
        <v>136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</row>
    <row r="68" spans="1:123" s="29" customFormat="1" x14ac:dyDescent="0.2">
      <c r="A68" s="30"/>
      <c r="B68" s="30"/>
      <c r="C68" s="30"/>
      <c r="D68" s="30"/>
      <c r="E68" s="30"/>
      <c r="F68" s="30"/>
      <c r="G68" s="30"/>
      <c r="H68" s="30"/>
      <c r="I68" s="40" t="s">
        <v>137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</row>
    <row r="69" spans="1:123" s="29" customFormat="1" ht="15.75" customHeight="1" x14ac:dyDescent="0.25">
      <c r="A69" s="30"/>
      <c r="B69" s="30"/>
      <c r="C69" s="30"/>
      <c r="D69" s="30"/>
      <c r="E69" s="30"/>
      <c r="F69" s="30"/>
      <c r="G69" s="30"/>
      <c r="H69" s="30"/>
      <c r="I69" s="34" t="s">
        <v>138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0" t="s">
        <v>139</v>
      </c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3">
        <f>'[1]Таблица РЭК'!O10</f>
        <v>1803.66</v>
      </c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3">
        <f>'[1]Таблица РЭК'!R10</f>
        <v>1744.56</v>
      </c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3">
        <f>'[1]Таблица РЭК'!T10</f>
        <v>1758.8999999999999</v>
      </c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</row>
    <row r="70" spans="1:123" s="29" customFormat="1" x14ac:dyDescent="0.2">
      <c r="A70" s="30"/>
      <c r="B70" s="30"/>
      <c r="C70" s="30"/>
      <c r="D70" s="30"/>
      <c r="E70" s="30"/>
      <c r="F70" s="30"/>
      <c r="G70" s="30"/>
      <c r="H70" s="30"/>
      <c r="I70" s="31" t="s">
        <v>140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0" t="s">
        <v>55</v>
      </c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41">
        <f>(BF51+BF58)/BF69</f>
        <v>7.1377775467660189</v>
      </c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>
        <f t="shared" ref="CB70" si="2">(CB51+CB58)/CB69</f>
        <v>3.8705576191131286</v>
      </c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>
        <f t="shared" ref="CX70" si="3">(CX51+CX58)/CX69</f>
        <v>4.5120320394121105</v>
      </c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</row>
    <row r="71" spans="1:123" s="29" customFormat="1" ht="15.75" customHeight="1" x14ac:dyDescent="0.25">
      <c r="A71" s="30"/>
      <c r="B71" s="30"/>
      <c r="C71" s="30"/>
      <c r="D71" s="30"/>
      <c r="E71" s="30"/>
      <c r="F71" s="30"/>
      <c r="G71" s="30"/>
      <c r="H71" s="30"/>
      <c r="I71" s="34" t="s">
        <v>141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0" t="s">
        <v>142</v>
      </c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</row>
    <row r="72" spans="1:123" s="29" customFormat="1" x14ac:dyDescent="0.2">
      <c r="A72" s="30" t="s">
        <v>143</v>
      </c>
      <c r="B72" s="30"/>
      <c r="C72" s="30"/>
      <c r="D72" s="30"/>
      <c r="E72" s="30"/>
      <c r="F72" s="30"/>
      <c r="G72" s="30"/>
      <c r="H72" s="30"/>
      <c r="I72" s="31" t="s">
        <v>144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</row>
    <row r="73" spans="1:123" s="29" customFormat="1" x14ac:dyDescent="0.2">
      <c r="A73" s="30"/>
      <c r="B73" s="30"/>
      <c r="C73" s="30"/>
      <c r="D73" s="30"/>
      <c r="E73" s="30"/>
      <c r="F73" s="30"/>
      <c r="G73" s="30"/>
      <c r="H73" s="30"/>
      <c r="I73" s="31" t="s">
        <v>145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</row>
    <row r="74" spans="1:123" s="29" customFormat="1" x14ac:dyDescent="0.2">
      <c r="A74" s="30"/>
      <c r="B74" s="30"/>
      <c r="C74" s="30"/>
      <c r="D74" s="30"/>
      <c r="E74" s="30"/>
      <c r="F74" s="30"/>
      <c r="G74" s="30"/>
      <c r="H74" s="30"/>
      <c r="I74" s="31" t="s">
        <v>146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</row>
    <row r="75" spans="1:123" s="29" customFormat="1" x14ac:dyDescent="0.2">
      <c r="A75" s="30" t="s">
        <v>147</v>
      </c>
      <c r="B75" s="30"/>
      <c r="C75" s="30"/>
      <c r="D75" s="30"/>
      <c r="E75" s="30"/>
      <c r="F75" s="30"/>
      <c r="G75" s="30"/>
      <c r="H75" s="30"/>
      <c r="I75" s="31" t="s">
        <v>148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0" t="s">
        <v>149</v>
      </c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2">
        <v>12.23</v>
      </c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>
        <v>8</v>
      </c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>
        <v>8</v>
      </c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</row>
    <row r="76" spans="1:123" s="29" customFormat="1" x14ac:dyDescent="0.2">
      <c r="A76" s="30"/>
      <c r="B76" s="30"/>
      <c r="C76" s="30"/>
      <c r="D76" s="30"/>
      <c r="E76" s="30"/>
      <c r="F76" s="30"/>
      <c r="G76" s="30"/>
      <c r="H76" s="30"/>
      <c r="I76" s="31" t="s">
        <v>150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</row>
    <row r="77" spans="1:123" s="29" customFormat="1" x14ac:dyDescent="0.2">
      <c r="A77" s="30" t="s">
        <v>151</v>
      </c>
      <c r="B77" s="30"/>
      <c r="C77" s="30"/>
      <c r="D77" s="30"/>
      <c r="E77" s="30"/>
      <c r="F77" s="30"/>
      <c r="G77" s="30"/>
      <c r="H77" s="30"/>
      <c r="I77" s="31" t="s">
        <v>152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0" t="s">
        <v>55</v>
      </c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41">
        <f>BF55/BF75/12</f>
        <v>37.095382052330329</v>
      </c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>
        <f t="shared" ref="CB77" si="4">CB55/CB75/12</f>
        <v>36.746874999999996</v>
      </c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>
        <f t="shared" ref="CX77" si="5">CX55/CX75/12</f>
        <v>37.958017052174945</v>
      </c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</row>
    <row r="78" spans="1:123" s="29" customFormat="1" x14ac:dyDescent="0.2">
      <c r="A78" s="30"/>
      <c r="B78" s="30"/>
      <c r="C78" s="30"/>
      <c r="D78" s="30"/>
      <c r="E78" s="30"/>
      <c r="F78" s="30"/>
      <c r="G78" s="30"/>
      <c r="H78" s="30"/>
      <c r="I78" s="31" t="s">
        <v>153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0" t="s">
        <v>154</v>
      </c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</row>
    <row r="79" spans="1:123" s="29" customFormat="1" x14ac:dyDescent="0.2">
      <c r="A79" s="30" t="s">
        <v>155</v>
      </c>
      <c r="B79" s="30"/>
      <c r="C79" s="30"/>
      <c r="D79" s="30"/>
      <c r="E79" s="30"/>
      <c r="F79" s="30"/>
      <c r="G79" s="30"/>
      <c r="H79" s="30"/>
      <c r="I79" s="31" t="s">
        <v>156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</row>
    <row r="80" spans="1:123" s="29" customFormat="1" x14ac:dyDescent="0.2">
      <c r="A80" s="30"/>
      <c r="B80" s="30"/>
      <c r="C80" s="30"/>
      <c r="D80" s="30"/>
      <c r="E80" s="30"/>
      <c r="F80" s="30"/>
      <c r="G80" s="30"/>
      <c r="H80" s="30"/>
      <c r="I80" s="31" t="s">
        <v>157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</row>
    <row r="81" spans="1:123" s="29" customFormat="1" x14ac:dyDescent="0.2">
      <c r="A81" s="30"/>
      <c r="B81" s="30"/>
      <c r="C81" s="30"/>
      <c r="D81" s="30"/>
      <c r="E81" s="30"/>
      <c r="F81" s="30"/>
      <c r="G81" s="30"/>
      <c r="H81" s="30"/>
      <c r="I81" s="31" t="s">
        <v>158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</row>
    <row r="82" spans="1:123" s="29" customFormat="1" x14ac:dyDescent="0.2">
      <c r="A82" s="30"/>
      <c r="B82" s="30"/>
      <c r="C82" s="30"/>
      <c r="D82" s="30"/>
      <c r="E82" s="30"/>
      <c r="F82" s="30"/>
      <c r="G82" s="30"/>
      <c r="H82" s="30"/>
      <c r="I82" s="40" t="s">
        <v>137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</row>
    <row r="83" spans="1:123" s="29" customFormat="1" x14ac:dyDescent="0.2">
      <c r="A83" s="30"/>
      <c r="B83" s="30"/>
      <c r="C83" s="30"/>
      <c r="D83" s="30"/>
      <c r="E83" s="30"/>
      <c r="F83" s="30"/>
      <c r="G83" s="30"/>
      <c r="H83" s="30"/>
      <c r="I83" s="31" t="s">
        <v>159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0" t="s">
        <v>55</v>
      </c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2">
        <v>10000</v>
      </c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>
        <v>10000</v>
      </c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>
        <v>10000</v>
      </c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</row>
    <row r="84" spans="1:123" s="29" customFormat="1" x14ac:dyDescent="0.2">
      <c r="A84" s="30"/>
      <c r="B84" s="30"/>
      <c r="C84" s="30"/>
      <c r="D84" s="30"/>
      <c r="E84" s="30"/>
      <c r="F84" s="30"/>
      <c r="G84" s="30"/>
      <c r="H84" s="30"/>
      <c r="I84" s="31" t="s">
        <v>160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</row>
    <row r="85" spans="1:123" s="29" customFormat="1" x14ac:dyDescent="0.2">
      <c r="A85" s="30"/>
      <c r="B85" s="30"/>
      <c r="C85" s="30"/>
      <c r="D85" s="30"/>
      <c r="E85" s="30"/>
      <c r="F85" s="30"/>
      <c r="G85" s="30"/>
      <c r="H85" s="30"/>
      <c r="I85" s="31" t="s">
        <v>161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0" t="s">
        <v>55</v>
      </c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 t="s">
        <v>63</v>
      </c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</row>
    <row r="86" spans="1:123" s="29" customFormat="1" x14ac:dyDescent="0.2">
      <c r="A86" s="30"/>
      <c r="B86" s="30"/>
      <c r="C86" s="30"/>
      <c r="D86" s="30"/>
      <c r="E86" s="30"/>
      <c r="F86" s="30"/>
      <c r="G86" s="30"/>
      <c r="H86" s="30"/>
      <c r="I86" s="31" t="s">
        <v>162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</row>
    <row r="87" spans="1:123" s="29" customFormat="1" x14ac:dyDescent="0.2">
      <c r="A87" s="30"/>
      <c r="B87" s="30"/>
      <c r="C87" s="30"/>
      <c r="D87" s="30"/>
      <c r="E87" s="30"/>
      <c r="F87" s="30"/>
      <c r="G87" s="30"/>
      <c r="H87" s="30"/>
      <c r="I87" s="31" t="s">
        <v>163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</row>
    <row r="88" spans="1:123" ht="21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 t="str">
        <f>'[1]Таблица РЭК'!B128</f>
        <v>Главный инженер</v>
      </c>
      <c r="R88" s="42"/>
      <c r="BT88" s="10" t="str">
        <f>'[1]Таблица РЭК'!P128</f>
        <v>Г.Б. Родин</v>
      </c>
    </row>
    <row r="89" spans="1:123" s="44" customFormat="1" ht="12" customHeight="1" x14ac:dyDescent="0.2">
      <c r="A89" s="43" t="s">
        <v>164</v>
      </c>
      <c r="BI89" s="44" t="s">
        <v>165</v>
      </c>
    </row>
    <row r="90" spans="1:123" s="44" customFormat="1" ht="12" customHeight="1" x14ac:dyDescent="0.2">
      <c r="A90" s="43" t="s">
        <v>166</v>
      </c>
    </row>
    <row r="91" spans="1:123" s="44" customFormat="1" ht="12" customHeight="1" x14ac:dyDescent="0.2">
      <c r="A91" s="43" t="s">
        <v>167</v>
      </c>
    </row>
    <row r="92" spans="1:123" s="44" customFormat="1" ht="12" customHeight="1" x14ac:dyDescent="0.2">
      <c r="A92" s="43" t="s">
        <v>168</v>
      </c>
    </row>
  </sheetData>
  <mergeCells count="280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5"/>
    <mergeCell ref="CB15:CW15"/>
    <mergeCell ref="CX15:DS15"/>
    <mergeCell ref="I16:AO16"/>
    <mergeCell ref="BF16:CA16"/>
    <mergeCell ref="CB16:CW16"/>
    <mergeCell ref="CX16:DS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5:DS5"/>
    <mergeCell ref="A6:DS6"/>
    <mergeCell ref="A8:H8"/>
    <mergeCell ref="I8:AO8"/>
    <mergeCell ref="AP8:BE8"/>
    <mergeCell ref="BF8:CA8"/>
    <mergeCell ref="CB8:CW8"/>
    <mergeCell ref="CX8:DS8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DD79-EBFC-48FF-9A4C-BA34AA7D32CC}">
  <sheetPr>
    <tabColor theme="3" tint="0.39997558519241921"/>
    <pageSetUpPr fitToPage="1"/>
  </sheetPr>
  <dimension ref="A1:DT99"/>
  <sheetViews>
    <sheetView view="pageBreakPreview" topLeftCell="A49" zoomScale="60" zoomScaleNormal="100" workbookViewId="0">
      <selection activeCell="AP53" sqref="AP53:BE55"/>
    </sheetView>
  </sheetViews>
  <sheetFormatPr defaultColWidth="1.140625" defaultRowHeight="15.75" x14ac:dyDescent="0.25"/>
  <cols>
    <col min="1" max="111" width="1.140625" style="10"/>
    <col min="112" max="112" width="2.140625" style="10" customWidth="1"/>
    <col min="113" max="367" width="1.140625" style="10"/>
    <col min="368" max="368" width="2.140625" style="10" customWidth="1"/>
    <col min="369" max="623" width="1.140625" style="10"/>
    <col min="624" max="624" width="2.140625" style="10" customWidth="1"/>
    <col min="625" max="879" width="1.140625" style="10"/>
    <col min="880" max="880" width="2.140625" style="10" customWidth="1"/>
    <col min="881" max="1135" width="1.140625" style="10"/>
    <col min="1136" max="1136" width="2.140625" style="10" customWidth="1"/>
    <col min="1137" max="1391" width="1.140625" style="10"/>
    <col min="1392" max="1392" width="2.140625" style="10" customWidth="1"/>
    <col min="1393" max="1647" width="1.140625" style="10"/>
    <col min="1648" max="1648" width="2.140625" style="10" customWidth="1"/>
    <col min="1649" max="1903" width="1.140625" style="10"/>
    <col min="1904" max="1904" width="2.140625" style="10" customWidth="1"/>
    <col min="1905" max="2159" width="1.140625" style="10"/>
    <col min="2160" max="2160" width="2.140625" style="10" customWidth="1"/>
    <col min="2161" max="2415" width="1.140625" style="10"/>
    <col min="2416" max="2416" width="2.140625" style="10" customWidth="1"/>
    <col min="2417" max="2671" width="1.140625" style="10"/>
    <col min="2672" max="2672" width="2.140625" style="10" customWidth="1"/>
    <col min="2673" max="2927" width="1.140625" style="10"/>
    <col min="2928" max="2928" width="2.140625" style="10" customWidth="1"/>
    <col min="2929" max="3183" width="1.140625" style="10"/>
    <col min="3184" max="3184" width="2.140625" style="10" customWidth="1"/>
    <col min="3185" max="3439" width="1.140625" style="10"/>
    <col min="3440" max="3440" width="2.140625" style="10" customWidth="1"/>
    <col min="3441" max="3695" width="1.140625" style="10"/>
    <col min="3696" max="3696" width="2.140625" style="10" customWidth="1"/>
    <col min="3697" max="3951" width="1.140625" style="10"/>
    <col min="3952" max="3952" width="2.140625" style="10" customWidth="1"/>
    <col min="3953" max="4207" width="1.140625" style="10"/>
    <col min="4208" max="4208" width="2.140625" style="10" customWidth="1"/>
    <col min="4209" max="4463" width="1.140625" style="10"/>
    <col min="4464" max="4464" width="2.140625" style="10" customWidth="1"/>
    <col min="4465" max="4719" width="1.140625" style="10"/>
    <col min="4720" max="4720" width="2.140625" style="10" customWidth="1"/>
    <col min="4721" max="4975" width="1.140625" style="10"/>
    <col min="4976" max="4976" width="2.140625" style="10" customWidth="1"/>
    <col min="4977" max="5231" width="1.140625" style="10"/>
    <col min="5232" max="5232" width="2.140625" style="10" customWidth="1"/>
    <col min="5233" max="5487" width="1.140625" style="10"/>
    <col min="5488" max="5488" width="2.140625" style="10" customWidth="1"/>
    <col min="5489" max="5743" width="1.140625" style="10"/>
    <col min="5744" max="5744" width="2.140625" style="10" customWidth="1"/>
    <col min="5745" max="5999" width="1.140625" style="10"/>
    <col min="6000" max="6000" width="2.140625" style="10" customWidth="1"/>
    <col min="6001" max="6255" width="1.140625" style="10"/>
    <col min="6256" max="6256" width="2.140625" style="10" customWidth="1"/>
    <col min="6257" max="6511" width="1.140625" style="10"/>
    <col min="6512" max="6512" width="2.140625" style="10" customWidth="1"/>
    <col min="6513" max="6767" width="1.140625" style="10"/>
    <col min="6768" max="6768" width="2.140625" style="10" customWidth="1"/>
    <col min="6769" max="7023" width="1.140625" style="10"/>
    <col min="7024" max="7024" width="2.140625" style="10" customWidth="1"/>
    <col min="7025" max="7279" width="1.140625" style="10"/>
    <col min="7280" max="7280" width="2.140625" style="10" customWidth="1"/>
    <col min="7281" max="7535" width="1.140625" style="10"/>
    <col min="7536" max="7536" width="2.140625" style="10" customWidth="1"/>
    <col min="7537" max="7791" width="1.140625" style="10"/>
    <col min="7792" max="7792" width="2.140625" style="10" customWidth="1"/>
    <col min="7793" max="8047" width="1.140625" style="10"/>
    <col min="8048" max="8048" width="2.140625" style="10" customWidth="1"/>
    <col min="8049" max="8303" width="1.140625" style="10"/>
    <col min="8304" max="8304" width="2.140625" style="10" customWidth="1"/>
    <col min="8305" max="8559" width="1.140625" style="10"/>
    <col min="8560" max="8560" width="2.140625" style="10" customWidth="1"/>
    <col min="8561" max="8815" width="1.140625" style="10"/>
    <col min="8816" max="8816" width="2.140625" style="10" customWidth="1"/>
    <col min="8817" max="9071" width="1.140625" style="10"/>
    <col min="9072" max="9072" width="2.140625" style="10" customWidth="1"/>
    <col min="9073" max="9327" width="1.140625" style="10"/>
    <col min="9328" max="9328" width="2.140625" style="10" customWidth="1"/>
    <col min="9329" max="9583" width="1.140625" style="10"/>
    <col min="9584" max="9584" width="2.140625" style="10" customWidth="1"/>
    <col min="9585" max="9839" width="1.140625" style="10"/>
    <col min="9840" max="9840" width="2.140625" style="10" customWidth="1"/>
    <col min="9841" max="10095" width="1.140625" style="10"/>
    <col min="10096" max="10096" width="2.140625" style="10" customWidth="1"/>
    <col min="10097" max="10351" width="1.140625" style="10"/>
    <col min="10352" max="10352" width="2.140625" style="10" customWidth="1"/>
    <col min="10353" max="10607" width="1.140625" style="10"/>
    <col min="10608" max="10608" width="2.140625" style="10" customWidth="1"/>
    <col min="10609" max="10863" width="1.140625" style="10"/>
    <col min="10864" max="10864" width="2.140625" style="10" customWidth="1"/>
    <col min="10865" max="11119" width="1.140625" style="10"/>
    <col min="11120" max="11120" width="2.140625" style="10" customWidth="1"/>
    <col min="11121" max="11375" width="1.140625" style="10"/>
    <col min="11376" max="11376" width="2.140625" style="10" customWidth="1"/>
    <col min="11377" max="11631" width="1.140625" style="10"/>
    <col min="11632" max="11632" width="2.140625" style="10" customWidth="1"/>
    <col min="11633" max="11887" width="1.140625" style="10"/>
    <col min="11888" max="11888" width="2.140625" style="10" customWidth="1"/>
    <col min="11889" max="12143" width="1.140625" style="10"/>
    <col min="12144" max="12144" width="2.140625" style="10" customWidth="1"/>
    <col min="12145" max="12399" width="1.140625" style="10"/>
    <col min="12400" max="12400" width="2.140625" style="10" customWidth="1"/>
    <col min="12401" max="12655" width="1.140625" style="10"/>
    <col min="12656" max="12656" width="2.140625" style="10" customWidth="1"/>
    <col min="12657" max="12911" width="1.140625" style="10"/>
    <col min="12912" max="12912" width="2.140625" style="10" customWidth="1"/>
    <col min="12913" max="13167" width="1.140625" style="10"/>
    <col min="13168" max="13168" width="2.140625" style="10" customWidth="1"/>
    <col min="13169" max="13423" width="1.140625" style="10"/>
    <col min="13424" max="13424" width="2.140625" style="10" customWidth="1"/>
    <col min="13425" max="13679" width="1.140625" style="10"/>
    <col min="13680" max="13680" width="2.140625" style="10" customWidth="1"/>
    <col min="13681" max="13935" width="1.140625" style="10"/>
    <col min="13936" max="13936" width="2.140625" style="10" customWidth="1"/>
    <col min="13937" max="14191" width="1.140625" style="10"/>
    <col min="14192" max="14192" width="2.140625" style="10" customWidth="1"/>
    <col min="14193" max="14447" width="1.140625" style="10"/>
    <col min="14448" max="14448" width="2.140625" style="10" customWidth="1"/>
    <col min="14449" max="14703" width="1.140625" style="10"/>
    <col min="14704" max="14704" width="2.140625" style="10" customWidth="1"/>
    <col min="14705" max="14959" width="1.140625" style="10"/>
    <col min="14960" max="14960" width="2.140625" style="10" customWidth="1"/>
    <col min="14961" max="15215" width="1.140625" style="10"/>
    <col min="15216" max="15216" width="2.140625" style="10" customWidth="1"/>
    <col min="15217" max="15471" width="1.140625" style="10"/>
    <col min="15472" max="15472" width="2.140625" style="10" customWidth="1"/>
    <col min="15473" max="15727" width="1.140625" style="10"/>
    <col min="15728" max="15728" width="2.140625" style="10" customWidth="1"/>
    <col min="15729" max="15983" width="1.140625" style="10"/>
    <col min="15984" max="15984" width="2.140625" style="10" customWidth="1"/>
    <col min="15985" max="16239" width="1.140625" style="10"/>
    <col min="16240" max="16240" width="2.140625" style="10" customWidth="1"/>
    <col min="16241" max="16384" width="1.140625" style="10"/>
  </cols>
  <sheetData>
    <row r="1" spans="1:124" s="1" customFormat="1" ht="11.25" x14ac:dyDescent="0.2">
      <c r="DS1" s="2" t="s">
        <v>169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7" spans="1:124" s="14" customFormat="1" ht="18.75" x14ac:dyDescent="0.3">
      <c r="A7" s="13" t="s">
        <v>170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</row>
    <row r="10" spans="1:124" x14ac:dyDescent="0.25">
      <c r="A10" s="19" t="s">
        <v>36</v>
      </c>
      <c r="B10" s="20"/>
      <c r="C10" s="20"/>
      <c r="D10" s="20"/>
      <c r="E10" s="20"/>
      <c r="F10" s="20"/>
      <c r="G10" s="20"/>
      <c r="H10" s="21"/>
      <c r="I10" s="19" t="s">
        <v>37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1"/>
      <c r="AP10" s="19" t="s">
        <v>38</v>
      </c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1"/>
      <c r="BF10" s="19" t="s">
        <v>39</v>
      </c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1"/>
      <c r="CB10" s="19" t="s">
        <v>40</v>
      </c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1"/>
      <c r="CX10" s="19" t="s">
        <v>41</v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1"/>
    </row>
    <row r="11" spans="1:124" x14ac:dyDescent="0.25">
      <c r="A11" s="22" t="s">
        <v>42</v>
      </c>
      <c r="B11" s="11"/>
      <c r="C11" s="11"/>
      <c r="D11" s="11"/>
      <c r="E11" s="11"/>
      <c r="F11" s="11"/>
      <c r="G11" s="11"/>
      <c r="H11" s="23"/>
      <c r="I11" s="2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23"/>
      <c r="AP11" s="22" t="s">
        <v>43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23"/>
      <c r="BF11" s="22" t="s">
        <v>44</v>
      </c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23"/>
      <c r="CB11" s="22" t="s">
        <v>45</v>
      </c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23"/>
      <c r="CX11" s="22" t="s">
        <v>46</v>
      </c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23"/>
    </row>
    <row r="12" spans="1:124" ht="15.75" customHeight="1" x14ac:dyDescent="0.25">
      <c r="A12" s="22"/>
      <c r="B12" s="11"/>
      <c r="C12" s="11"/>
      <c r="D12" s="11"/>
      <c r="E12" s="11"/>
      <c r="F12" s="11"/>
      <c r="G12" s="11"/>
      <c r="H12" s="23"/>
      <c r="I12" s="2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23"/>
      <c r="AP12" s="22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23"/>
      <c r="BF12" s="22" t="s">
        <v>47</v>
      </c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23"/>
      <c r="CB12" s="22" t="s">
        <v>171</v>
      </c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23"/>
      <c r="CX12" s="22" t="s">
        <v>49</v>
      </c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23"/>
    </row>
    <row r="13" spans="1:124" s="29" customFormat="1" x14ac:dyDescent="0.2">
      <c r="A13" s="45"/>
      <c r="B13" s="30"/>
      <c r="C13" s="30"/>
      <c r="D13" s="30"/>
      <c r="E13" s="30"/>
      <c r="F13" s="30"/>
      <c r="G13" s="30"/>
      <c r="H13" s="46"/>
      <c r="I13" s="47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48"/>
      <c r="AP13" s="45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46"/>
      <c r="BF13" s="49" t="s">
        <v>172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50"/>
      <c r="BQ13" s="49" t="s">
        <v>173</v>
      </c>
      <c r="BR13" s="26"/>
      <c r="BS13" s="26"/>
      <c r="BT13" s="26"/>
      <c r="BU13" s="26"/>
      <c r="BV13" s="26"/>
      <c r="BW13" s="26"/>
      <c r="BX13" s="26"/>
      <c r="BY13" s="26"/>
      <c r="BZ13" s="26"/>
      <c r="CA13" s="50"/>
      <c r="CB13" s="49" t="s">
        <v>172</v>
      </c>
      <c r="CC13" s="26"/>
      <c r="CD13" s="26"/>
      <c r="CE13" s="26"/>
      <c r="CF13" s="26"/>
      <c r="CG13" s="26"/>
      <c r="CH13" s="26"/>
      <c r="CI13" s="26"/>
      <c r="CJ13" s="26"/>
      <c r="CK13" s="26"/>
      <c r="CL13" s="50"/>
      <c r="CM13" s="49" t="s">
        <v>173</v>
      </c>
      <c r="CN13" s="26"/>
      <c r="CO13" s="26"/>
      <c r="CP13" s="26"/>
      <c r="CQ13" s="26"/>
      <c r="CR13" s="26"/>
      <c r="CS13" s="26"/>
      <c r="CT13" s="26"/>
      <c r="CU13" s="26"/>
      <c r="CV13" s="26"/>
      <c r="CW13" s="50"/>
      <c r="CX13" s="49" t="s">
        <v>172</v>
      </c>
      <c r="CY13" s="26"/>
      <c r="CZ13" s="26"/>
      <c r="DA13" s="26"/>
      <c r="DB13" s="26"/>
      <c r="DC13" s="26"/>
      <c r="DD13" s="26"/>
      <c r="DE13" s="26"/>
      <c r="DF13" s="26"/>
      <c r="DG13" s="26"/>
      <c r="DH13" s="50"/>
      <c r="DI13" s="49" t="s">
        <v>173</v>
      </c>
      <c r="DJ13" s="26"/>
      <c r="DK13" s="26"/>
      <c r="DL13" s="26"/>
      <c r="DM13" s="26"/>
      <c r="DN13" s="26"/>
      <c r="DO13" s="26"/>
      <c r="DP13" s="26"/>
      <c r="DQ13" s="26"/>
      <c r="DR13" s="26"/>
      <c r="DS13" s="50"/>
    </row>
    <row r="14" spans="1:124" x14ac:dyDescent="0.25">
      <c r="A14" s="51"/>
      <c r="B14" s="52"/>
      <c r="C14" s="52"/>
      <c r="D14" s="52"/>
      <c r="E14" s="52"/>
      <c r="F14" s="52"/>
      <c r="G14" s="52"/>
      <c r="H14" s="53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6"/>
      <c r="AP14" s="51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3"/>
      <c r="BF14" s="51" t="s">
        <v>174</v>
      </c>
      <c r="BG14" s="52"/>
      <c r="BH14" s="52"/>
      <c r="BI14" s="52"/>
      <c r="BJ14" s="52"/>
      <c r="BK14" s="52"/>
      <c r="BL14" s="52"/>
      <c r="BM14" s="52"/>
      <c r="BN14" s="52"/>
      <c r="BO14" s="52"/>
      <c r="BP14" s="53"/>
      <c r="BQ14" s="51" t="s">
        <v>174</v>
      </c>
      <c r="BR14" s="52"/>
      <c r="BS14" s="52"/>
      <c r="BT14" s="52"/>
      <c r="BU14" s="52"/>
      <c r="BV14" s="52"/>
      <c r="BW14" s="52"/>
      <c r="BX14" s="52"/>
      <c r="BY14" s="52"/>
      <c r="BZ14" s="52"/>
      <c r="CA14" s="53"/>
      <c r="CB14" s="51" t="s">
        <v>174</v>
      </c>
      <c r="CC14" s="52"/>
      <c r="CD14" s="52"/>
      <c r="CE14" s="52"/>
      <c r="CF14" s="52"/>
      <c r="CG14" s="52"/>
      <c r="CH14" s="52"/>
      <c r="CI14" s="52"/>
      <c r="CJ14" s="52"/>
      <c r="CK14" s="52"/>
      <c r="CL14" s="53"/>
      <c r="CM14" s="51" t="s">
        <v>174</v>
      </c>
      <c r="CN14" s="52"/>
      <c r="CO14" s="52"/>
      <c r="CP14" s="52"/>
      <c r="CQ14" s="52"/>
      <c r="CR14" s="52"/>
      <c r="CS14" s="52"/>
      <c r="CT14" s="52"/>
      <c r="CU14" s="52"/>
      <c r="CV14" s="52"/>
      <c r="CW14" s="53"/>
      <c r="CX14" s="51" t="s">
        <v>174</v>
      </c>
      <c r="CY14" s="52"/>
      <c r="CZ14" s="52"/>
      <c r="DA14" s="52"/>
      <c r="DB14" s="52"/>
      <c r="DC14" s="52"/>
      <c r="DD14" s="52"/>
      <c r="DE14" s="52"/>
      <c r="DF14" s="52"/>
      <c r="DG14" s="52"/>
      <c r="DH14" s="53"/>
      <c r="DI14" s="51" t="s">
        <v>174</v>
      </c>
      <c r="DJ14" s="52"/>
      <c r="DK14" s="52"/>
      <c r="DL14" s="52"/>
      <c r="DM14" s="52"/>
      <c r="DN14" s="52"/>
      <c r="DO14" s="52"/>
      <c r="DP14" s="52"/>
      <c r="DQ14" s="52"/>
      <c r="DR14" s="52"/>
      <c r="DS14" s="53"/>
    </row>
    <row r="15" spans="1:124" x14ac:dyDescent="0.25">
      <c r="A15" s="26" t="s">
        <v>50</v>
      </c>
      <c r="B15" s="26"/>
      <c r="C15" s="26"/>
      <c r="D15" s="26"/>
      <c r="E15" s="26"/>
      <c r="F15" s="26"/>
      <c r="G15" s="26"/>
      <c r="H15" s="26"/>
      <c r="I15" s="27" t="s">
        <v>175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8" t="s">
        <v>176</v>
      </c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 t="s">
        <v>176</v>
      </c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 t="s">
        <v>176</v>
      </c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 t="s">
        <v>176</v>
      </c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 t="s">
        <v>176</v>
      </c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 t="s">
        <v>176</v>
      </c>
      <c r="DJ15" s="28"/>
      <c r="DK15" s="28"/>
      <c r="DL15" s="28"/>
      <c r="DM15" s="28"/>
      <c r="DN15" s="28"/>
      <c r="DO15" s="28"/>
      <c r="DP15" s="28"/>
      <c r="DQ15" s="28"/>
      <c r="DR15" s="28"/>
      <c r="DS15" s="28"/>
    </row>
    <row r="16" spans="1:124" x14ac:dyDescent="0.25">
      <c r="A16" s="30"/>
      <c r="B16" s="30"/>
      <c r="C16" s="30"/>
      <c r="D16" s="30"/>
      <c r="E16" s="30"/>
      <c r="F16" s="30"/>
      <c r="G16" s="30"/>
      <c r="H16" s="30"/>
      <c r="I16" s="31" t="s">
        <v>177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</row>
    <row r="17" spans="1:123" x14ac:dyDescent="0.25">
      <c r="A17" s="30" t="s">
        <v>53</v>
      </c>
      <c r="B17" s="30"/>
      <c r="C17" s="30"/>
      <c r="D17" s="30"/>
      <c r="E17" s="30"/>
      <c r="F17" s="30"/>
      <c r="G17" s="30"/>
      <c r="H17" s="30"/>
      <c r="I17" s="31" t="s">
        <v>178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32" t="s">
        <v>176</v>
      </c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 t="s">
        <v>176</v>
      </c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 t="s">
        <v>176</v>
      </c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 t="s">
        <v>176</v>
      </c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 t="s">
        <v>176</v>
      </c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 t="s">
        <v>176</v>
      </c>
      <c r="DJ17" s="32"/>
      <c r="DK17" s="32"/>
      <c r="DL17" s="32"/>
      <c r="DM17" s="32"/>
      <c r="DN17" s="32"/>
      <c r="DO17" s="32"/>
      <c r="DP17" s="32"/>
      <c r="DQ17" s="32"/>
      <c r="DR17" s="32"/>
      <c r="DS17" s="32"/>
    </row>
    <row r="18" spans="1:123" x14ac:dyDescent="0.25">
      <c r="A18" s="30"/>
      <c r="B18" s="30"/>
      <c r="C18" s="30"/>
      <c r="D18" s="30"/>
      <c r="E18" s="30"/>
      <c r="F18" s="30"/>
      <c r="G18" s="30"/>
      <c r="H18" s="30"/>
      <c r="I18" s="31" t="s">
        <v>179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</row>
    <row r="19" spans="1:123" x14ac:dyDescent="0.25">
      <c r="A19" s="30"/>
      <c r="B19" s="30"/>
      <c r="C19" s="30"/>
      <c r="D19" s="30"/>
      <c r="E19" s="30"/>
      <c r="F19" s="30"/>
      <c r="G19" s="30"/>
      <c r="H19" s="30"/>
      <c r="I19" s="31" t="s">
        <v>180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0" t="s">
        <v>181</v>
      </c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2" t="s">
        <v>176</v>
      </c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 t="s">
        <v>176</v>
      </c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 t="s">
        <v>176</v>
      </c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 t="s">
        <v>176</v>
      </c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 t="s">
        <v>176</v>
      </c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 t="s">
        <v>176</v>
      </c>
      <c r="DJ19" s="32"/>
      <c r="DK19" s="32"/>
      <c r="DL19" s="32"/>
      <c r="DM19" s="32"/>
      <c r="DN19" s="32"/>
      <c r="DO19" s="32"/>
      <c r="DP19" s="32"/>
      <c r="DQ19" s="32"/>
      <c r="DR19" s="32"/>
      <c r="DS19" s="32"/>
    </row>
    <row r="20" spans="1:123" x14ac:dyDescent="0.25">
      <c r="A20" s="30"/>
      <c r="B20" s="30"/>
      <c r="C20" s="30"/>
      <c r="D20" s="30"/>
      <c r="E20" s="30"/>
      <c r="F20" s="30"/>
      <c r="G20" s="30"/>
      <c r="H20" s="30"/>
      <c r="I20" s="31" t="s">
        <v>182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</row>
    <row r="21" spans="1:123" x14ac:dyDescent="0.25">
      <c r="A21" s="30"/>
      <c r="B21" s="30"/>
      <c r="C21" s="30"/>
      <c r="D21" s="30"/>
      <c r="E21" s="30"/>
      <c r="F21" s="30"/>
      <c r="G21" s="30"/>
      <c r="H21" s="30"/>
      <c r="I21" s="31" t="s">
        <v>183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</row>
    <row r="22" spans="1:123" x14ac:dyDescent="0.25">
      <c r="A22" s="30"/>
      <c r="B22" s="30"/>
      <c r="C22" s="30"/>
      <c r="D22" s="30"/>
      <c r="E22" s="30"/>
      <c r="F22" s="30"/>
      <c r="G22" s="30"/>
      <c r="H22" s="30"/>
      <c r="I22" s="31" t="s">
        <v>184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</row>
    <row r="23" spans="1:123" x14ac:dyDescent="0.25">
      <c r="A23" s="30"/>
      <c r="B23" s="30"/>
      <c r="C23" s="30"/>
      <c r="D23" s="30"/>
      <c r="E23" s="30"/>
      <c r="F23" s="30"/>
      <c r="G23" s="30"/>
      <c r="H23" s="30"/>
      <c r="I23" s="31" t="s">
        <v>185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</row>
    <row r="24" spans="1:123" x14ac:dyDescent="0.25">
      <c r="A24" s="30"/>
      <c r="B24" s="30"/>
      <c r="C24" s="30"/>
      <c r="D24" s="30"/>
      <c r="E24" s="30"/>
      <c r="F24" s="30"/>
      <c r="G24" s="30"/>
      <c r="H24" s="30"/>
      <c r="I24" s="31" t="s">
        <v>186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</row>
    <row r="25" spans="1:123" x14ac:dyDescent="0.25">
      <c r="A25" s="30"/>
      <c r="B25" s="30"/>
      <c r="C25" s="30"/>
      <c r="D25" s="30"/>
      <c r="E25" s="30"/>
      <c r="F25" s="30"/>
      <c r="G25" s="30"/>
      <c r="H25" s="30"/>
      <c r="I25" s="31" t="s">
        <v>187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</row>
    <row r="26" spans="1:123" x14ac:dyDescent="0.25">
      <c r="A26" s="30"/>
      <c r="B26" s="30"/>
      <c r="C26" s="30"/>
      <c r="D26" s="30"/>
      <c r="E26" s="30"/>
      <c r="F26" s="30"/>
      <c r="G26" s="30"/>
      <c r="H26" s="30"/>
      <c r="I26" s="31" t="s">
        <v>188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</row>
    <row r="27" spans="1:123" x14ac:dyDescent="0.25">
      <c r="A27" s="30"/>
      <c r="B27" s="30"/>
      <c r="C27" s="30"/>
      <c r="D27" s="30"/>
      <c r="E27" s="30"/>
      <c r="F27" s="30"/>
      <c r="G27" s="30"/>
      <c r="H27" s="30"/>
      <c r="I27" s="31" t="s">
        <v>189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</row>
    <row r="28" spans="1:123" x14ac:dyDescent="0.25">
      <c r="A28" s="30"/>
      <c r="B28" s="30"/>
      <c r="C28" s="30"/>
      <c r="D28" s="30"/>
      <c r="E28" s="30"/>
      <c r="F28" s="30"/>
      <c r="G28" s="30"/>
      <c r="H28" s="30"/>
      <c r="I28" s="31" t="s">
        <v>190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</row>
    <row r="29" spans="1:123" x14ac:dyDescent="0.25">
      <c r="A29" s="30"/>
      <c r="B29" s="30"/>
      <c r="C29" s="30"/>
      <c r="D29" s="30"/>
      <c r="E29" s="30"/>
      <c r="F29" s="30"/>
      <c r="G29" s="30"/>
      <c r="H29" s="30"/>
      <c r="I29" s="31" t="s">
        <v>191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</row>
    <row r="30" spans="1:123" x14ac:dyDescent="0.25">
      <c r="A30" s="30"/>
      <c r="B30" s="30"/>
      <c r="C30" s="30"/>
      <c r="D30" s="30"/>
      <c r="E30" s="30"/>
      <c r="F30" s="30"/>
      <c r="G30" s="30"/>
      <c r="H30" s="30"/>
      <c r="I30" s="31" t="s">
        <v>192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</row>
    <row r="31" spans="1:123" x14ac:dyDescent="0.25">
      <c r="A31" s="30"/>
      <c r="B31" s="30"/>
      <c r="C31" s="30"/>
      <c r="D31" s="30"/>
      <c r="E31" s="30"/>
      <c r="F31" s="30"/>
      <c r="G31" s="30"/>
      <c r="H31" s="30"/>
      <c r="I31" s="31" t="s">
        <v>193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</row>
    <row r="32" spans="1:123" x14ac:dyDescent="0.25">
      <c r="A32" s="30"/>
      <c r="B32" s="30"/>
      <c r="C32" s="30"/>
      <c r="D32" s="30"/>
      <c r="E32" s="30"/>
      <c r="F32" s="30"/>
      <c r="G32" s="30"/>
      <c r="H32" s="30"/>
      <c r="I32" s="31" t="s">
        <v>194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0" t="s">
        <v>195</v>
      </c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2" t="s">
        <v>176</v>
      </c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 t="s">
        <v>176</v>
      </c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 t="s">
        <v>176</v>
      </c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 t="s">
        <v>176</v>
      </c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 t="s">
        <v>176</v>
      </c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 t="s">
        <v>176</v>
      </c>
      <c r="DJ32" s="32"/>
      <c r="DK32" s="32"/>
      <c r="DL32" s="32"/>
      <c r="DM32" s="32"/>
      <c r="DN32" s="32"/>
      <c r="DO32" s="32"/>
      <c r="DP32" s="32"/>
      <c r="DQ32" s="32"/>
      <c r="DR32" s="32"/>
      <c r="DS32" s="32"/>
    </row>
    <row r="33" spans="1:123" x14ac:dyDescent="0.25">
      <c r="A33" s="30"/>
      <c r="B33" s="30"/>
      <c r="C33" s="30"/>
      <c r="D33" s="30"/>
      <c r="E33" s="30"/>
      <c r="F33" s="30"/>
      <c r="G33" s="30"/>
      <c r="H33" s="30"/>
      <c r="I33" s="31" t="s">
        <v>196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</row>
    <row r="34" spans="1:123" x14ac:dyDescent="0.25">
      <c r="A34" s="30"/>
      <c r="B34" s="30"/>
      <c r="C34" s="30"/>
      <c r="D34" s="30"/>
      <c r="E34" s="30"/>
      <c r="F34" s="30"/>
      <c r="G34" s="30"/>
      <c r="H34" s="30"/>
      <c r="I34" s="31" t="s">
        <v>182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</row>
    <row r="35" spans="1:123" x14ac:dyDescent="0.25">
      <c r="A35" s="30"/>
      <c r="B35" s="30"/>
      <c r="C35" s="30"/>
      <c r="D35" s="30"/>
      <c r="E35" s="30"/>
      <c r="F35" s="30"/>
      <c r="G35" s="30"/>
      <c r="H35" s="30"/>
      <c r="I35" s="31" t="s">
        <v>197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</row>
    <row r="36" spans="1:123" x14ac:dyDescent="0.25">
      <c r="A36" s="30"/>
      <c r="B36" s="30"/>
      <c r="C36" s="30"/>
      <c r="D36" s="30"/>
      <c r="E36" s="30"/>
      <c r="F36" s="30"/>
      <c r="G36" s="30"/>
      <c r="H36" s="30"/>
      <c r="I36" s="31" t="s">
        <v>198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</row>
    <row r="37" spans="1:123" x14ac:dyDescent="0.25">
      <c r="A37" s="30"/>
      <c r="B37" s="30"/>
      <c r="C37" s="30"/>
      <c r="D37" s="30"/>
      <c r="E37" s="30"/>
      <c r="F37" s="30"/>
      <c r="G37" s="30"/>
      <c r="H37" s="30"/>
      <c r="I37" s="31" t="s">
        <v>199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</row>
    <row r="38" spans="1:123" x14ac:dyDescent="0.25">
      <c r="A38" s="30"/>
      <c r="B38" s="30"/>
      <c r="C38" s="30"/>
      <c r="D38" s="30"/>
      <c r="E38" s="30"/>
      <c r="F38" s="30"/>
      <c r="G38" s="30"/>
      <c r="H38" s="30"/>
      <c r="I38" s="31" t="s">
        <v>200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</row>
    <row r="39" spans="1:123" x14ac:dyDescent="0.25">
      <c r="A39" s="30"/>
      <c r="B39" s="30"/>
      <c r="C39" s="30"/>
      <c r="D39" s="30"/>
      <c r="E39" s="30"/>
      <c r="F39" s="30"/>
      <c r="G39" s="30"/>
      <c r="H39" s="30"/>
      <c r="I39" s="31" t="s">
        <v>201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</row>
    <row r="40" spans="1:123" x14ac:dyDescent="0.25">
      <c r="A40" s="30"/>
      <c r="B40" s="30"/>
      <c r="C40" s="30"/>
      <c r="D40" s="30"/>
      <c r="E40" s="30"/>
      <c r="F40" s="30"/>
      <c r="G40" s="30"/>
      <c r="H40" s="30"/>
      <c r="I40" s="31" t="s">
        <v>202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</row>
    <row r="41" spans="1:123" x14ac:dyDescent="0.25">
      <c r="A41" s="30"/>
      <c r="B41" s="30"/>
      <c r="C41" s="30"/>
      <c r="D41" s="30"/>
      <c r="E41" s="30"/>
      <c r="F41" s="30"/>
      <c r="G41" s="30"/>
      <c r="H41" s="30"/>
      <c r="I41" s="31" t="s">
        <v>203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</row>
    <row r="42" spans="1:123" x14ac:dyDescent="0.25">
      <c r="A42" s="30"/>
      <c r="B42" s="30"/>
      <c r="C42" s="30"/>
      <c r="D42" s="30"/>
      <c r="E42" s="30"/>
      <c r="F42" s="30"/>
      <c r="G42" s="30"/>
      <c r="H42" s="30"/>
      <c r="I42" s="31" t="s">
        <v>204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</row>
    <row r="43" spans="1:123" x14ac:dyDescent="0.25">
      <c r="A43" s="30"/>
      <c r="B43" s="30"/>
      <c r="C43" s="30"/>
      <c r="D43" s="30"/>
      <c r="E43" s="30"/>
      <c r="F43" s="30"/>
      <c r="G43" s="30"/>
      <c r="H43" s="30"/>
      <c r="I43" s="31" t="s">
        <v>191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</row>
    <row r="44" spans="1:123" x14ac:dyDescent="0.25">
      <c r="A44" s="30"/>
      <c r="B44" s="30"/>
      <c r="C44" s="30"/>
      <c r="D44" s="30"/>
      <c r="E44" s="30"/>
      <c r="F44" s="30"/>
      <c r="G44" s="30"/>
      <c r="H44" s="30"/>
      <c r="I44" s="31" t="s">
        <v>192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</row>
    <row r="45" spans="1:123" x14ac:dyDescent="0.25">
      <c r="A45" s="30"/>
      <c r="B45" s="30"/>
      <c r="C45" s="30"/>
      <c r="D45" s="30"/>
      <c r="E45" s="30"/>
      <c r="F45" s="30"/>
      <c r="G45" s="30"/>
      <c r="H45" s="30"/>
      <c r="I45" s="31" t="s">
        <v>193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</row>
    <row r="46" spans="1:123" x14ac:dyDescent="0.25">
      <c r="A46" s="30" t="s">
        <v>56</v>
      </c>
      <c r="B46" s="30"/>
      <c r="C46" s="30"/>
      <c r="D46" s="30"/>
      <c r="E46" s="30"/>
      <c r="F46" s="30"/>
      <c r="G46" s="30"/>
      <c r="H46" s="30"/>
      <c r="I46" s="31" t="s">
        <v>205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2" t="s">
        <v>176</v>
      </c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 t="s">
        <v>176</v>
      </c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 t="s">
        <v>176</v>
      </c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 t="s">
        <v>176</v>
      </c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 t="s">
        <v>176</v>
      </c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 t="s">
        <v>176</v>
      </c>
      <c r="DJ46" s="32"/>
      <c r="DK46" s="32"/>
      <c r="DL46" s="32"/>
      <c r="DM46" s="32"/>
      <c r="DN46" s="32"/>
      <c r="DO46" s="32"/>
      <c r="DP46" s="32"/>
      <c r="DQ46" s="32"/>
      <c r="DR46" s="32"/>
      <c r="DS46" s="32"/>
    </row>
    <row r="47" spans="1:123" x14ac:dyDescent="0.25">
      <c r="A47" s="30"/>
      <c r="B47" s="30"/>
      <c r="C47" s="30"/>
      <c r="D47" s="30"/>
      <c r="E47" s="30"/>
      <c r="F47" s="30"/>
      <c r="G47" s="30"/>
      <c r="H47" s="30"/>
      <c r="I47" s="31" t="s">
        <v>206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</row>
    <row r="48" spans="1:123" x14ac:dyDescent="0.25">
      <c r="A48" s="30"/>
      <c r="B48" s="30"/>
      <c r="C48" s="30"/>
      <c r="D48" s="30"/>
      <c r="E48" s="30"/>
      <c r="F48" s="30"/>
      <c r="G48" s="30"/>
      <c r="H48" s="30"/>
      <c r="I48" s="31" t="s">
        <v>207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2" t="s">
        <v>176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 t="s">
        <v>176</v>
      </c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 t="s">
        <v>176</v>
      </c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 t="s">
        <v>176</v>
      </c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 t="s">
        <v>176</v>
      </c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 t="s">
        <v>176</v>
      </c>
      <c r="DJ48" s="32"/>
      <c r="DK48" s="32"/>
      <c r="DL48" s="32"/>
      <c r="DM48" s="32"/>
      <c r="DN48" s="32"/>
      <c r="DO48" s="32"/>
      <c r="DP48" s="32"/>
      <c r="DQ48" s="32"/>
      <c r="DR48" s="32"/>
      <c r="DS48" s="32"/>
    </row>
    <row r="49" spans="1:123" x14ac:dyDescent="0.25">
      <c r="A49" s="30"/>
      <c r="B49" s="30"/>
      <c r="C49" s="30"/>
      <c r="D49" s="30"/>
      <c r="E49" s="30"/>
      <c r="F49" s="30"/>
      <c r="G49" s="30"/>
      <c r="H49" s="30"/>
      <c r="I49" s="31" t="s">
        <v>208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0" t="s">
        <v>181</v>
      </c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3">
        <f>'[1]Таблица РЭК'!P122</f>
        <v>85812.047886335742</v>
      </c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>
        <f>BF49</f>
        <v>85812.047886335742</v>
      </c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>
        <f>CM49</f>
        <v>50282.265374775896</v>
      </c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>
        <f>'[1]Таблица РЭК'!R122</f>
        <v>50282.265374775896</v>
      </c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>
        <f>DI49</f>
        <v>67141.561626463692</v>
      </c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>
        <f>'[1]Таблица РЭК'!T122</f>
        <v>67141.561626463692</v>
      </c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x14ac:dyDescent="0.25">
      <c r="A50" s="30"/>
      <c r="B50" s="30"/>
      <c r="C50" s="30"/>
      <c r="D50" s="30"/>
      <c r="E50" s="30"/>
      <c r="F50" s="30"/>
      <c r="G50" s="30"/>
      <c r="H50" s="30"/>
      <c r="I50" s="31" t="s">
        <v>209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0" t="s">
        <v>195</v>
      </c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3">
        <f>'[1]Таблица РЭК'!P123</f>
        <v>311.16777448088999</v>
      </c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>
        <f>BF50</f>
        <v>311.16777448088999</v>
      </c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>
        <f>CM50</f>
        <v>428.41479014339183</v>
      </c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>
        <f>'[1]Таблица РЭК'!R123</f>
        <v>428.41479014339183</v>
      </c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>
        <f>DI50</f>
        <v>445.59169588909219</v>
      </c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>
        <f>'[1]Таблица РЭК'!T123</f>
        <v>445.59169588909219</v>
      </c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x14ac:dyDescent="0.25">
      <c r="A51" s="30"/>
      <c r="B51" s="30"/>
      <c r="C51" s="30"/>
      <c r="D51" s="30"/>
      <c r="E51" s="30"/>
      <c r="F51" s="30"/>
      <c r="G51" s="30"/>
      <c r="H51" s="30"/>
      <c r="I51" s="31" t="s">
        <v>210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x14ac:dyDescent="0.25">
      <c r="A52" s="30"/>
      <c r="B52" s="30"/>
      <c r="C52" s="30"/>
      <c r="D52" s="30"/>
      <c r="E52" s="30"/>
      <c r="F52" s="30"/>
      <c r="G52" s="30"/>
      <c r="H52" s="30"/>
      <c r="I52" s="31" t="s">
        <v>211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0" t="s">
        <v>195</v>
      </c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3">
        <f>'[1]Таблица РЭК'!P124</f>
        <v>403.25304023934274</v>
      </c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>
        <f>BF52</f>
        <v>403.25304023934274</v>
      </c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>
        <f>CM52</f>
        <v>600.91090301410884</v>
      </c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>
        <f>'[1]Таблица РЭК'!R124</f>
        <v>600.91090301410884</v>
      </c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>
        <f>DI52</f>
        <v>654.09703098904731</v>
      </c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>
        <f>'[1]Таблица РЭК'!T124</f>
        <v>654.09703098904731</v>
      </c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x14ac:dyDescent="0.25">
      <c r="A53" s="30" t="s">
        <v>64</v>
      </c>
      <c r="B53" s="30"/>
      <c r="C53" s="30"/>
      <c r="D53" s="30"/>
      <c r="E53" s="30"/>
      <c r="F53" s="30"/>
      <c r="G53" s="30"/>
      <c r="H53" s="30"/>
      <c r="I53" s="31" t="s">
        <v>212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0" t="s">
        <v>195</v>
      </c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2" t="s">
        <v>176</v>
      </c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 t="s">
        <v>176</v>
      </c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 t="s">
        <v>176</v>
      </c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 t="s">
        <v>176</v>
      </c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 t="s">
        <v>176</v>
      </c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 t="s">
        <v>176</v>
      </c>
      <c r="DJ53" s="32"/>
      <c r="DK53" s="32"/>
      <c r="DL53" s="32"/>
      <c r="DM53" s="32"/>
      <c r="DN53" s="32"/>
      <c r="DO53" s="32"/>
      <c r="DP53" s="32"/>
      <c r="DQ53" s="32"/>
      <c r="DR53" s="32"/>
      <c r="DS53" s="32"/>
    </row>
    <row r="54" spans="1:123" x14ac:dyDescent="0.25">
      <c r="A54" s="30"/>
      <c r="B54" s="30"/>
      <c r="C54" s="30"/>
      <c r="D54" s="30"/>
      <c r="E54" s="30"/>
      <c r="F54" s="30"/>
      <c r="G54" s="30"/>
      <c r="H54" s="30"/>
      <c r="I54" s="31" t="s">
        <v>213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</row>
    <row r="55" spans="1:123" x14ac:dyDescent="0.25">
      <c r="A55" s="30"/>
      <c r="B55" s="30"/>
      <c r="C55" s="30"/>
      <c r="D55" s="30"/>
      <c r="E55" s="30"/>
      <c r="F55" s="30"/>
      <c r="G55" s="30"/>
      <c r="H55" s="30"/>
      <c r="I55" s="31" t="s">
        <v>206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</row>
    <row r="56" spans="1:123" x14ac:dyDescent="0.25">
      <c r="A56" s="30" t="s">
        <v>74</v>
      </c>
      <c r="B56" s="30"/>
      <c r="C56" s="30"/>
      <c r="D56" s="30"/>
      <c r="E56" s="30"/>
      <c r="F56" s="30"/>
      <c r="G56" s="30"/>
      <c r="H56" s="30"/>
      <c r="I56" s="31" t="s">
        <v>214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2" t="s">
        <v>176</v>
      </c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 t="s">
        <v>176</v>
      </c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 t="s">
        <v>176</v>
      </c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 t="s">
        <v>176</v>
      </c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 t="s">
        <v>176</v>
      </c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 t="s">
        <v>176</v>
      </c>
      <c r="DJ56" s="32"/>
      <c r="DK56" s="32"/>
      <c r="DL56" s="32"/>
      <c r="DM56" s="32"/>
      <c r="DN56" s="32"/>
      <c r="DO56" s="32"/>
      <c r="DP56" s="32"/>
      <c r="DQ56" s="32"/>
      <c r="DR56" s="32"/>
      <c r="DS56" s="32"/>
    </row>
    <row r="57" spans="1:123" x14ac:dyDescent="0.25">
      <c r="A57" s="30" t="s">
        <v>76</v>
      </c>
      <c r="B57" s="30"/>
      <c r="C57" s="30"/>
      <c r="D57" s="30"/>
      <c r="E57" s="30"/>
      <c r="F57" s="30"/>
      <c r="G57" s="30"/>
      <c r="H57" s="30"/>
      <c r="I57" s="31" t="s">
        <v>215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0" t="s">
        <v>195</v>
      </c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2" t="s">
        <v>176</v>
      </c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 t="s">
        <v>176</v>
      </c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 t="s">
        <v>176</v>
      </c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 t="s">
        <v>176</v>
      </c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 t="s">
        <v>176</v>
      </c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 t="s">
        <v>176</v>
      </c>
      <c r="DJ57" s="32"/>
      <c r="DK57" s="32"/>
      <c r="DL57" s="32"/>
      <c r="DM57" s="32"/>
      <c r="DN57" s="32"/>
      <c r="DO57" s="32"/>
      <c r="DP57" s="32"/>
      <c r="DQ57" s="32"/>
      <c r="DR57" s="32"/>
      <c r="DS57" s="32"/>
    </row>
    <row r="58" spans="1:123" x14ac:dyDescent="0.25">
      <c r="A58" s="30"/>
      <c r="B58" s="30"/>
      <c r="C58" s="30"/>
      <c r="D58" s="30"/>
      <c r="E58" s="30"/>
      <c r="F58" s="30"/>
      <c r="G58" s="30"/>
      <c r="H58" s="30"/>
      <c r="I58" s="31" t="s">
        <v>216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</row>
    <row r="59" spans="1:123" x14ac:dyDescent="0.25">
      <c r="A59" s="30"/>
      <c r="B59" s="30"/>
      <c r="C59" s="30"/>
      <c r="D59" s="30"/>
      <c r="E59" s="30"/>
      <c r="F59" s="30"/>
      <c r="G59" s="30"/>
      <c r="H59" s="30"/>
      <c r="I59" s="31" t="s">
        <v>217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</row>
    <row r="60" spans="1:123" x14ac:dyDescent="0.25">
      <c r="A60" s="30"/>
      <c r="B60" s="30"/>
      <c r="C60" s="30"/>
      <c r="D60" s="30"/>
      <c r="E60" s="30"/>
      <c r="F60" s="30"/>
      <c r="G60" s="30"/>
      <c r="H60" s="30"/>
      <c r="I60" s="31" t="s">
        <v>218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</row>
    <row r="61" spans="1:123" x14ac:dyDescent="0.25">
      <c r="A61" s="30" t="s">
        <v>80</v>
      </c>
      <c r="B61" s="30"/>
      <c r="C61" s="30"/>
      <c r="D61" s="30"/>
      <c r="E61" s="30"/>
      <c r="F61" s="30"/>
      <c r="G61" s="30"/>
      <c r="H61" s="30"/>
      <c r="I61" s="31" t="s">
        <v>215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0" t="s">
        <v>195</v>
      </c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2" t="s">
        <v>176</v>
      </c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 t="s">
        <v>176</v>
      </c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 t="s">
        <v>176</v>
      </c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 t="s">
        <v>176</v>
      </c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 t="s">
        <v>176</v>
      </c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 t="s">
        <v>176</v>
      </c>
      <c r="DJ61" s="32"/>
      <c r="DK61" s="32"/>
      <c r="DL61" s="32"/>
      <c r="DM61" s="32"/>
      <c r="DN61" s="32"/>
      <c r="DO61" s="32"/>
      <c r="DP61" s="32"/>
      <c r="DQ61" s="32"/>
      <c r="DR61" s="32"/>
      <c r="DS61" s="32"/>
    </row>
    <row r="62" spans="1:123" x14ac:dyDescent="0.25">
      <c r="A62" s="30"/>
      <c r="B62" s="30"/>
      <c r="C62" s="30"/>
      <c r="D62" s="30"/>
      <c r="E62" s="30"/>
      <c r="F62" s="30"/>
      <c r="G62" s="30"/>
      <c r="H62" s="30"/>
      <c r="I62" s="31" t="s">
        <v>216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</row>
    <row r="63" spans="1:123" x14ac:dyDescent="0.25">
      <c r="A63" s="30"/>
      <c r="B63" s="30"/>
      <c r="C63" s="30"/>
      <c r="D63" s="30"/>
      <c r="E63" s="30"/>
      <c r="F63" s="30"/>
      <c r="G63" s="30"/>
      <c r="H63" s="30"/>
      <c r="I63" s="31" t="s">
        <v>219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</row>
    <row r="64" spans="1:123" x14ac:dyDescent="0.25">
      <c r="A64" s="30"/>
      <c r="B64" s="30"/>
      <c r="C64" s="30"/>
      <c r="D64" s="30"/>
      <c r="E64" s="30"/>
      <c r="F64" s="30"/>
      <c r="G64" s="30"/>
      <c r="H64" s="30"/>
      <c r="I64" s="31" t="s">
        <v>220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</row>
    <row r="65" spans="1:123" x14ac:dyDescent="0.25">
      <c r="A65" s="30"/>
      <c r="B65" s="30"/>
      <c r="C65" s="30"/>
      <c r="D65" s="30"/>
      <c r="E65" s="30"/>
      <c r="F65" s="30"/>
      <c r="G65" s="30"/>
      <c r="H65" s="30"/>
      <c r="I65" s="31" t="s">
        <v>221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</row>
    <row r="66" spans="1:123" x14ac:dyDescent="0.25">
      <c r="A66" s="30" t="s">
        <v>84</v>
      </c>
      <c r="B66" s="30"/>
      <c r="C66" s="30"/>
      <c r="D66" s="30"/>
      <c r="E66" s="30"/>
      <c r="F66" s="30"/>
      <c r="G66" s="30"/>
      <c r="H66" s="30"/>
      <c r="I66" s="31" t="s">
        <v>222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0" t="s">
        <v>69</v>
      </c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2" t="s">
        <v>176</v>
      </c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 t="s">
        <v>176</v>
      </c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 t="s">
        <v>176</v>
      </c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 t="s">
        <v>176</v>
      </c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 t="s">
        <v>176</v>
      </c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 t="s">
        <v>176</v>
      </c>
      <c r="DJ66" s="32"/>
      <c r="DK66" s="32"/>
      <c r="DL66" s="32"/>
      <c r="DM66" s="32"/>
      <c r="DN66" s="32"/>
      <c r="DO66" s="32"/>
      <c r="DP66" s="32"/>
      <c r="DQ66" s="32"/>
      <c r="DR66" s="32"/>
      <c r="DS66" s="32"/>
    </row>
    <row r="67" spans="1:123" x14ac:dyDescent="0.25">
      <c r="A67" s="30"/>
      <c r="B67" s="30"/>
      <c r="C67" s="30"/>
      <c r="D67" s="30"/>
      <c r="E67" s="30"/>
      <c r="F67" s="30"/>
      <c r="G67" s="30"/>
      <c r="H67" s="30"/>
      <c r="I67" s="31" t="s">
        <v>223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</row>
    <row r="68" spans="1:123" x14ac:dyDescent="0.25">
      <c r="A68" s="30"/>
      <c r="B68" s="30"/>
      <c r="C68" s="30"/>
      <c r="D68" s="30"/>
      <c r="E68" s="30"/>
      <c r="F68" s="30"/>
      <c r="G68" s="30"/>
      <c r="H68" s="30"/>
      <c r="I68" s="31" t="s">
        <v>224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0" t="s">
        <v>69</v>
      </c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2" t="s">
        <v>176</v>
      </c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 t="s">
        <v>176</v>
      </c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 t="s">
        <v>176</v>
      </c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 t="s">
        <v>176</v>
      </c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 t="s">
        <v>176</v>
      </c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 t="s">
        <v>176</v>
      </c>
      <c r="DJ68" s="32"/>
      <c r="DK68" s="32"/>
      <c r="DL68" s="32"/>
      <c r="DM68" s="32"/>
      <c r="DN68" s="32"/>
      <c r="DO68" s="32"/>
      <c r="DP68" s="32"/>
      <c r="DQ68" s="32"/>
      <c r="DR68" s="32"/>
      <c r="DS68" s="32"/>
    </row>
    <row r="69" spans="1:123" x14ac:dyDescent="0.25">
      <c r="A69" s="30"/>
      <c r="B69" s="30"/>
      <c r="C69" s="30"/>
      <c r="D69" s="30"/>
      <c r="E69" s="30"/>
      <c r="F69" s="30"/>
      <c r="G69" s="30"/>
      <c r="H69" s="30"/>
      <c r="I69" s="31" t="s">
        <v>225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0" t="s">
        <v>69</v>
      </c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2" t="s">
        <v>176</v>
      </c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 t="s">
        <v>176</v>
      </c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 t="s">
        <v>176</v>
      </c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 t="s">
        <v>176</v>
      </c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 t="s">
        <v>176</v>
      </c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 t="s">
        <v>176</v>
      </c>
      <c r="DJ69" s="32"/>
      <c r="DK69" s="32"/>
      <c r="DL69" s="32"/>
      <c r="DM69" s="32"/>
      <c r="DN69" s="32"/>
      <c r="DO69" s="32"/>
      <c r="DP69" s="32"/>
      <c r="DQ69" s="32"/>
      <c r="DR69" s="32"/>
      <c r="DS69" s="32"/>
    </row>
    <row r="70" spans="1:123" x14ac:dyDescent="0.25">
      <c r="A70" s="30"/>
      <c r="B70" s="30"/>
      <c r="C70" s="30"/>
      <c r="D70" s="30"/>
      <c r="E70" s="30"/>
      <c r="F70" s="30"/>
      <c r="G70" s="30"/>
      <c r="H70" s="30"/>
      <c r="I70" s="31" t="s">
        <v>226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0" t="s">
        <v>69</v>
      </c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2" t="s">
        <v>176</v>
      </c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 t="s">
        <v>176</v>
      </c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 t="s">
        <v>176</v>
      </c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 t="s">
        <v>176</v>
      </c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 t="s">
        <v>176</v>
      </c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 t="s">
        <v>176</v>
      </c>
      <c r="DJ70" s="32"/>
      <c r="DK70" s="32"/>
      <c r="DL70" s="32"/>
      <c r="DM70" s="32"/>
      <c r="DN70" s="32"/>
      <c r="DO70" s="32"/>
      <c r="DP70" s="32"/>
      <c r="DQ70" s="32"/>
      <c r="DR70" s="32"/>
      <c r="DS70" s="32"/>
    </row>
    <row r="71" spans="1:123" x14ac:dyDescent="0.25">
      <c r="A71" s="30"/>
      <c r="B71" s="30"/>
      <c r="C71" s="30"/>
      <c r="D71" s="30"/>
      <c r="E71" s="30"/>
      <c r="F71" s="30"/>
      <c r="G71" s="30"/>
      <c r="H71" s="30"/>
      <c r="I71" s="31" t="s">
        <v>227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0" t="s">
        <v>69</v>
      </c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2" t="s">
        <v>176</v>
      </c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 t="s">
        <v>176</v>
      </c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 t="s">
        <v>176</v>
      </c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 t="s">
        <v>176</v>
      </c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 t="s">
        <v>176</v>
      </c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 t="s">
        <v>176</v>
      </c>
      <c r="DJ71" s="32"/>
      <c r="DK71" s="32"/>
      <c r="DL71" s="32"/>
      <c r="DM71" s="32"/>
      <c r="DN71" s="32"/>
      <c r="DO71" s="32"/>
      <c r="DP71" s="32"/>
      <c r="DQ71" s="32"/>
      <c r="DR71" s="32"/>
      <c r="DS71" s="32"/>
    </row>
    <row r="72" spans="1:123" x14ac:dyDescent="0.25">
      <c r="A72" s="30" t="s">
        <v>111</v>
      </c>
      <c r="B72" s="30"/>
      <c r="C72" s="30"/>
      <c r="D72" s="30"/>
      <c r="E72" s="30"/>
      <c r="F72" s="30"/>
      <c r="G72" s="30"/>
      <c r="H72" s="30"/>
      <c r="I72" s="31" t="s">
        <v>228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2" t="s">
        <v>176</v>
      </c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 t="s">
        <v>176</v>
      </c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 t="s">
        <v>176</v>
      </c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 t="s">
        <v>176</v>
      </c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 t="s">
        <v>176</v>
      </c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 t="s">
        <v>176</v>
      </c>
      <c r="DJ72" s="32"/>
      <c r="DK72" s="32"/>
      <c r="DL72" s="32"/>
      <c r="DM72" s="32"/>
      <c r="DN72" s="32"/>
      <c r="DO72" s="32"/>
      <c r="DP72" s="32"/>
      <c r="DQ72" s="32"/>
      <c r="DR72" s="32"/>
      <c r="DS72" s="32"/>
    </row>
    <row r="73" spans="1:123" x14ac:dyDescent="0.25">
      <c r="A73" s="30" t="s">
        <v>115</v>
      </c>
      <c r="B73" s="30"/>
      <c r="C73" s="30"/>
      <c r="D73" s="30"/>
      <c r="E73" s="30"/>
      <c r="F73" s="30"/>
      <c r="G73" s="30"/>
      <c r="H73" s="30"/>
      <c r="I73" s="31" t="s">
        <v>229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0" t="s">
        <v>230</v>
      </c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2" t="s">
        <v>176</v>
      </c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 t="s">
        <v>176</v>
      </c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 t="s">
        <v>176</v>
      </c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 t="s">
        <v>176</v>
      </c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 t="s">
        <v>176</v>
      </c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 t="s">
        <v>176</v>
      </c>
      <c r="DJ73" s="32"/>
      <c r="DK73" s="32"/>
      <c r="DL73" s="32"/>
      <c r="DM73" s="32"/>
      <c r="DN73" s="32"/>
      <c r="DO73" s="32"/>
      <c r="DP73" s="32"/>
      <c r="DQ73" s="32"/>
      <c r="DR73" s="32"/>
      <c r="DS73" s="32"/>
    </row>
    <row r="74" spans="1:123" x14ac:dyDescent="0.25">
      <c r="A74" s="30"/>
      <c r="B74" s="30"/>
      <c r="C74" s="30"/>
      <c r="D74" s="30"/>
      <c r="E74" s="30"/>
      <c r="F74" s="30"/>
      <c r="G74" s="30"/>
      <c r="H74" s="30"/>
      <c r="I74" s="31" t="s">
        <v>231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0" t="s">
        <v>230</v>
      </c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2" t="s">
        <v>176</v>
      </c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 t="s">
        <v>176</v>
      </c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 t="s">
        <v>176</v>
      </c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 t="s">
        <v>176</v>
      </c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 t="s">
        <v>176</v>
      </c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 t="s">
        <v>176</v>
      </c>
      <c r="DJ74" s="32"/>
      <c r="DK74" s="32"/>
      <c r="DL74" s="32"/>
      <c r="DM74" s="32"/>
      <c r="DN74" s="32"/>
      <c r="DO74" s="32"/>
      <c r="DP74" s="32"/>
      <c r="DQ74" s="32"/>
      <c r="DR74" s="32"/>
      <c r="DS74" s="32"/>
    </row>
    <row r="75" spans="1:123" x14ac:dyDescent="0.25">
      <c r="A75" s="30" t="s">
        <v>123</v>
      </c>
      <c r="B75" s="30"/>
      <c r="C75" s="30"/>
      <c r="D75" s="30"/>
      <c r="E75" s="30"/>
      <c r="F75" s="30"/>
      <c r="G75" s="30"/>
      <c r="H75" s="30"/>
      <c r="I75" s="31" t="s">
        <v>232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0" t="s">
        <v>181</v>
      </c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2" t="s">
        <v>176</v>
      </c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 t="s">
        <v>176</v>
      </c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 t="s">
        <v>176</v>
      </c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 t="s">
        <v>176</v>
      </c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 t="s">
        <v>176</v>
      </c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 t="s">
        <v>176</v>
      </c>
      <c r="DJ75" s="32"/>
      <c r="DK75" s="32"/>
      <c r="DL75" s="32"/>
      <c r="DM75" s="32"/>
      <c r="DN75" s="32"/>
      <c r="DO75" s="32"/>
      <c r="DP75" s="32"/>
      <c r="DQ75" s="32"/>
      <c r="DR75" s="32"/>
      <c r="DS75" s="32"/>
    </row>
    <row r="76" spans="1:123" x14ac:dyDescent="0.25">
      <c r="A76" s="30" t="s">
        <v>127</v>
      </c>
      <c r="B76" s="30"/>
      <c r="C76" s="30"/>
      <c r="D76" s="30"/>
      <c r="E76" s="30"/>
      <c r="F76" s="30"/>
      <c r="G76" s="30"/>
      <c r="H76" s="30"/>
      <c r="I76" s="31" t="s">
        <v>233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0" t="s">
        <v>234</v>
      </c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2" t="s">
        <v>176</v>
      </c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 t="s">
        <v>176</v>
      </c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 t="s">
        <v>176</v>
      </c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 t="s">
        <v>176</v>
      </c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 t="s">
        <v>176</v>
      </c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 t="s">
        <v>176</v>
      </c>
      <c r="DJ76" s="32"/>
      <c r="DK76" s="32"/>
      <c r="DL76" s="32"/>
      <c r="DM76" s="32"/>
      <c r="DN76" s="32"/>
      <c r="DO76" s="32"/>
      <c r="DP76" s="32"/>
      <c r="DQ76" s="32"/>
      <c r="DR76" s="32"/>
      <c r="DS76" s="32"/>
    </row>
    <row r="77" spans="1:123" x14ac:dyDescent="0.25">
      <c r="A77" s="30"/>
      <c r="B77" s="30"/>
      <c r="C77" s="30"/>
      <c r="D77" s="30"/>
      <c r="E77" s="30"/>
      <c r="F77" s="30"/>
      <c r="G77" s="30"/>
      <c r="H77" s="30"/>
      <c r="I77" s="31" t="s">
        <v>235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</row>
    <row r="78" spans="1:123" x14ac:dyDescent="0.25">
      <c r="A78" s="57" t="s">
        <v>236</v>
      </c>
      <c r="B78" s="57"/>
      <c r="C78" s="57"/>
      <c r="D78" s="57"/>
      <c r="E78" s="57"/>
      <c r="F78" s="57"/>
      <c r="G78" s="57"/>
      <c r="H78" s="57"/>
      <c r="I78" s="31" t="s">
        <v>237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0" t="s">
        <v>234</v>
      </c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2" t="s">
        <v>176</v>
      </c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 t="s">
        <v>176</v>
      </c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 t="s">
        <v>176</v>
      </c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 t="s">
        <v>176</v>
      </c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 t="s">
        <v>176</v>
      </c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 t="s">
        <v>176</v>
      </c>
      <c r="DJ78" s="32"/>
      <c r="DK78" s="32"/>
      <c r="DL78" s="32"/>
      <c r="DM78" s="32"/>
      <c r="DN78" s="32"/>
      <c r="DO78" s="32"/>
      <c r="DP78" s="32"/>
      <c r="DQ78" s="32"/>
      <c r="DR78" s="32"/>
      <c r="DS78" s="32"/>
    </row>
    <row r="79" spans="1:123" x14ac:dyDescent="0.25">
      <c r="A79" s="57"/>
      <c r="B79" s="57"/>
      <c r="C79" s="57"/>
      <c r="D79" s="57"/>
      <c r="E79" s="57"/>
      <c r="F79" s="57"/>
      <c r="G79" s="57"/>
      <c r="H79" s="57"/>
      <c r="I79" s="31" t="s">
        <v>238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</row>
    <row r="80" spans="1:123" x14ac:dyDescent="0.25">
      <c r="A80" s="30" t="s">
        <v>239</v>
      </c>
      <c r="B80" s="30"/>
      <c r="C80" s="30"/>
      <c r="D80" s="30"/>
      <c r="E80" s="30"/>
      <c r="F80" s="30"/>
      <c r="G80" s="30"/>
      <c r="H80" s="30"/>
      <c r="I80" s="31" t="s">
        <v>240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0" t="s">
        <v>234</v>
      </c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2" t="s">
        <v>176</v>
      </c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 t="s">
        <v>176</v>
      </c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 t="s">
        <v>176</v>
      </c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 t="s">
        <v>176</v>
      </c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 t="s">
        <v>176</v>
      </c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 t="s">
        <v>176</v>
      </c>
      <c r="DJ80" s="32"/>
      <c r="DK80" s="32"/>
      <c r="DL80" s="32"/>
      <c r="DM80" s="32"/>
      <c r="DN80" s="32"/>
      <c r="DO80" s="32"/>
      <c r="DP80" s="32"/>
      <c r="DQ80" s="32"/>
      <c r="DR80" s="32"/>
      <c r="DS80" s="32"/>
    </row>
    <row r="81" spans="1:123" ht="15.75" customHeight="1" x14ac:dyDescent="0.25">
      <c r="A81" s="30"/>
      <c r="B81" s="30"/>
      <c r="C81" s="30"/>
      <c r="D81" s="30"/>
      <c r="E81" s="30"/>
      <c r="F81" s="30"/>
      <c r="G81" s="30"/>
      <c r="H81" s="30"/>
      <c r="I81" s="58" t="s">
        <v>241</v>
      </c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30" t="s">
        <v>234</v>
      </c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2" t="s">
        <v>176</v>
      </c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 t="s">
        <v>176</v>
      </c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 t="s">
        <v>176</v>
      </c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 t="s">
        <v>176</v>
      </c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 t="s">
        <v>176</v>
      </c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 t="s">
        <v>176</v>
      </c>
      <c r="DJ81" s="32"/>
      <c r="DK81" s="32"/>
      <c r="DL81" s="32"/>
      <c r="DM81" s="32"/>
      <c r="DN81" s="32"/>
      <c r="DO81" s="32"/>
      <c r="DP81" s="32"/>
      <c r="DQ81" s="32"/>
      <c r="DR81" s="32"/>
      <c r="DS81" s="32"/>
    </row>
    <row r="82" spans="1:123" ht="15.75" customHeight="1" x14ac:dyDescent="0.25">
      <c r="A82" s="30"/>
      <c r="B82" s="30"/>
      <c r="C82" s="30"/>
      <c r="D82" s="30"/>
      <c r="E82" s="30"/>
      <c r="F82" s="30"/>
      <c r="G82" s="30"/>
      <c r="H82" s="30"/>
      <c r="I82" s="58" t="s">
        <v>242</v>
      </c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30" t="s">
        <v>234</v>
      </c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2" t="s">
        <v>176</v>
      </c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 t="s">
        <v>176</v>
      </c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 t="s">
        <v>176</v>
      </c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 t="s">
        <v>176</v>
      </c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 t="s">
        <v>176</v>
      </c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 t="s">
        <v>176</v>
      </c>
      <c r="DJ82" s="32"/>
      <c r="DK82" s="32"/>
      <c r="DL82" s="32"/>
      <c r="DM82" s="32"/>
      <c r="DN82" s="32"/>
      <c r="DO82" s="32"/>
      <c r="DP82" s="32"/>
      <c r="DQ82" s="32"/>
      <c r="DR82" s="32"/>
      <c r="DS82" s="32"/>
    </row>
    <row r="83" spans="1:123" ht="15.75" customHeight="1" x14ac:dyDescent="0.25">
      <c r="A83" s="30"/>
      <c r="B83" s="30"/>
      <c r="C83" s="30"/>
      <c r="D83" s="30"/>
      <c r="E83" s="30"/>
      <c r="F83" s="30"/>
      <c r="G83" s="30"/>
      <c r="H83" s="30"/>
      <c r="I83" s="58" t="s">
        <v>243</v>
      </c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30" t="s">
        <v>234</v>
      </c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2" t="s">
        <v>176</v>
      </c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 t="s">
        <v>176</v>
      </c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 t="s">
        <v>176</v>
      </c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 t="s">
        <v>176</v>
      </c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 t="s">
        <v>176</v>
      </c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 t="s">
        <v>176</v>
      </c>
      <c r="DJ83" s="32"/>
      <c r="DK83" s="32"/>
      <c r="DL83" s="32"/>
      <c r="DM83" s="32"/>
      <c r="DN83" s="32"/>
      <c r="DO83" s="32"/>
      <c r="DP83" s="32"/>
      <c r="DQ83" s="32"/>
      <c r="DR83" s="32"/>
      <c r="DS83" s="32"/>
    </row>
    <row r="84" spans="1:123" ht="15.75" customHeight="1" x14ac:dyDescent="0.25">
      <c r="A84" s="30"/>
      <c r="B84" s="30"/>
      <c r="C84" s="30"/>
      <c r="D84" s="30"/>
      <c r="E84" s="30"/>
      <c r="F84" s="30"/>
      <c r="G84" s="30"/>
      <c r="H84" s="30"/>
      <c r="I84" s="58" t="s">
        <v>244</v>
      </c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30" t="s">
        <v>234</v>
      </c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2" t="s">
        <v>176</v>
      </c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 t="s">
        <v>176</v>
      </c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 t="s">
        <v>176</v>
      </c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 t="s">
        <v>176</v>
      </c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 t="s">
        <v>176</v>
      </c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 t="s">
        <v>176</v>
      </c>
      <c r="DJ84" s="32"/>
      <c r="DK84" s="32"/>
      <c r="DL84" s="32"/>
      <c r="DM84" s="32"/>
      <c r="DN84" s="32"/>
      <c r="DO84" s="32"/>
      <c r="DP84" s="32"/>
      <c r="DQ84" s="32"/>
      <c r="DR84" s="32"/>
      <c r="DS84" s="32"/>
    </row>
    <row r="85" spans="1:123" x14ac:dyDescent="0.25">
      <c r="A85" s="30" t="s">
        <v>245</v>
      </c>
      <c r="B85" s="30"/>
      <c r="C85" s="30"/>
      <c r="D85" s="30"/>
      <c r="E85" s="30"/>
      <c r="F85" s="30"/>
      <c r="G85" s="30"/>
      <c r="H85" s="30"/>
      <c r="I85" s="31" t="s">
        <v>246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0" t="s">
        <v>234</v>
      </c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2" t="s">
        <v>176</v>
      </c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 t="s">
        <v>176</v>
      </c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 t="s">
        <v>176</v>
      </c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 t="s">
        <v>176</v>
      </c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 t="s">
        <v>176</v>
      </c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 t="s">
        <v>176</v>
      </c>
      <c r="DJ85" s="32"/>
      <c r="DK85" s="32"/>
      <c r="DL85" s="32"/>
      <c r="DM85" s="32"/>
      <c r="DN85" s="32"/>
      <c r="DO85" s="32"/>
      <c r="DP85" s="32"/>
      <c r="DQ85" s="32"/>
      <c r="DR85" s="32"/>
      <c r="DS85" s="32"/>
    </row>
    <row r="86" spans="1:123" x14ac:dyDescent="0.25">
      <c r="A86" s="30"/>
      <c r="B86" s="30"/>
      <c r="C86" s="30"/>
      <c r="D86" s="30"/>
      <c r="E86" s="30"/>
      <c r="F86" s="30"/>
      <c r="G86" s="30"/>
      <c r="H86" s="30"/>
      <c r="I86" s="31" t="s">
        <v>247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</row>
    <row r="87" spans="1:123" x14ac:dyDescent="0.25">
      <c r="A87" s="30" t="s">
        <v>130</v>
      </c>
      <c r="B87" s="30"/>
      <c r="C87" s="30"/>
      <c r="D87" s="30"/>
      <c r="E87" s="30"/>
      <c r="F87" s="30"/>
      <c r="G87" s="30"/>
      <c r="H87" s="30"/>
      <c r="I87" s="31" t="s">
        <v>248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2" t="s">
        <v>176</v>
      </c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 t="s">
        <v>176</v>
      </c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 t="s">
        <v>176</v>
      </c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 t="s">
        <v>176</v>
      </c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 t="s">
        <v>176</v>
      </c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 t="s">
        <v>176</v>
      </c>
      <c r="DJ87" s="32"/>
      <c r="DK87" s="32"/>
      <c r="DL87" s="32"/>
      <c r="DM87" s="32"/>
      <c r="DN87" s="32"/>
      <c r="DO87" s="32"/>
      <c r="DP87" s="32"/>
      <c r="DQ87" s="32"/>
      <c r="DR87" s="32"/>
      <c r="DS87" s="32"/>
    </row>
    <row r="88" spans="1:123" x14ac:dyDescent="0.25">
      <c r="A88" s="30"/>
      <c r="B88" s="30"/>
      <c r="C88" s="30"/>
      <c r="D88" s="30"/>
      <c r="E88" s="30"/>
      <c r="F88" s="30"/>
      <c r="G88" s="30"/>
      <c r="H88" s="30"/>
      <c r="I88" s="31" t="s">
        <v>249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</row>
    <row r="89" spans="1:123" x14ac:dyDescent="0.25">
      <c r="A89" s="30" t="s">
        <v>133</v>
      </c>
      <c r="B89" s="30"/>
      <c r="C89" s="30"/>
      <c r="D89" s="30"/>
      <c r="E89" s="30"/>
      <c r="F89" s="30"/>
      <c r="G89" s="30"/>
      <c r="H89" s="30"/>
      <c r="I89" s="31" t="s">
        <v>250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0" t="s">
        <v>251</v>
      </c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2" t="s">
        <v>176</v>
      </c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 t="s">
        <v>176</v>
      </c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 t="s">
        <v>176</v>
      </c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 t="s">
        <v>176</v>
      </c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 t="s">
        <v>176</v>
      </c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 t="s">
        <v>176</v>
      </c>
      <c r="DJ89" s="32"/>
      <c r="DK89" s="32"/>
      <c r="DL89" s="32"/>
      <c r="DM89" s="32"/>
      <c r="DN89" s="32"/>
      <c r="DO89" s="32"/>
      <c r="DP89" s="32"/>
      <c r="DQ89" s="32"/>
      <c r="DR89" s="32"/>
      <c r="DS89" s="32"/>
    </row>
    <row r="90" spans="1:123" x14ac:dyDescent="0.25">
      <c r="A90" s="30"/>
      <c r="B90" s="30"/>
      <c r="C90" s="30"/>
      <c r="D90" s="30"/>
      <c r="E90" s="30"/>
      <c r="F90" s="30"/>
      <c r="G90" s="30"/>
      <c r="H90" s="30"/>
      <c r="I90" s="31" t="s">
        <v>252</v>
      </c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0" t="s">
        <v>253</v>
      </c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</row>
    <row r="91" spans="1:123" x14ac:dyDescent="0.25">
      <c r="A91" s="30" t="s">
        <v>254</v>
      </c>
      <c r="B91" s="30"/>
      <c r="C91" s="30"/>
      <c r="D91" s="30"/>
      <c r="E91" s="30"/>
      <c r="F91" s="30"/>
      <c r="G91" s="30"/>
      <c r="H91" s="30"/>
      <c r="I91" s="31" t="s">
        <v>255</v>
      </c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0" t="s">
        <v>234</v>
      </c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2" t="s">
        <v>176</v>
      </c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 t="s">
        <v>176</v>
      </c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 t="s">
        <v>176</v>
      </c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 t="s">
        <v>176</v>
      </c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 t="s">
        <v>176</v>
      </c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 t="s">
        <v>176</v>
      </c>
      <c r="DJ91" s="32"/>
      <c r="DK91" s="32"/>
      <c r="DL91" s="32"/>
      <c r="DM91" s="32"/>
      <c r="DN91" s="32"/>
      <c r="DO91" s="32"/>
      <c r="DP91" s="32"/>
      <c r="DQ91" s="32"/>
      <c r="DR91" s="32"/>
      <c r="DS91" s="32"/>
    </row>
    <row r="92" spans="1:123" x14ac:dyDescent="0.25">
      <c r="A92" s="30" t="s">
        <v>256</v>
      </c>
      <c r="B92" s="30"/>
      <c r="C92" s="30"/>
      <c r="D92" s="30"/>
      <c r="E92" s="30"/>
      <c r="F92" s="30"/>
      <c r="G92" s="30"/>
      <c r="H92" s="30"/>
      <c r="I92" s="31" t="s">
        <v>257</v>
      </c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0" t="s">
        <v>258</v>
      </c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2" t="s">
        <v>176</v>
      </c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 t="s">
        <v>176</v>
      </c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 t="s">
        <v>176</v>
      </c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 t="s">
        <v>176</v>
      </c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 t="s">
        <v>176</v>
      </c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 t="s">
        <v>176</v>
      </c>
      <c r="DJ92" s="32"/>
      <c r="DK92" s="32"/>
      <c r="DL92" s="32"/>
      <c r="DM92" s="32"/>
      <c r="DN92" s="32"/>
      <c r="DO92" s="32"/>
      <c r="DP92" s="32"/>
      <c r="DQ92" s="32"/>
      <c r="DR92" s="32"/>
      <c r="DS92" s="32"/>
    </row>
    <row r="93" spans="1:123" x14ac:dyDescent="0.25">
      <c r="A93" s="30"/>
      <c r="B93" s="30"/>
      <c r="C93" s="30"/>
      <c r="D93" s="30"/>
      <c r="E93" s="30"/>
      <c r="F93" s="30"/>
      <c r="G93" s="30"/>
      <c r="H93" s="30"/>
      <c r="I93" s="31" t="s">
        <v>119</v>
      </c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</row>
    <row r="94" spans="1:123" x14ac:dyDescent="0.25">
      <c r="A94" s="30"/>
      <c r="B94" s="30"/>
      <c r="C94" s="30"/>
      <c r="D94" s="30"/>
      <c r="E94" s="30"/>
      <c r="F94" s="30"/>
      <c r="G94" s="30"/>
      <c r="H94" s="30"/>
      <c r="I94" s="31" t="s">
        <v>259</v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0" t="s">
        <v>258</v>
      </c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2" t="s">
        <v>176</v>
      </c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 t="s">
        <v>176</v>
      </c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 t="s">
        <v>176</v>
      </c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 t="s">
        <v>176</v>
      </c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 t="s">
        <v>176</v>
      </c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 t="s">
        <v>176</v>
      </c>
      <c r="DJ94" s="32"/>
      <c r="DK94" s="32"/>
      <c r="DL94" s="32"/>
      <c r="DM94" s="32"/>
      <c r="DN94" s="32"/>
      <c r="DO94" s="32"/>
      <c r="DP94" s="32"/>
      <c r="DQ94" s="32"/>
      <c r="DR94" s="32"/>
      <c r="DS94" s="32"/>
    </row>
    <row r="95" spans="1:123" x14ac:dyDescent="0.25">
      <c r="A95" s="30"/>
      <c r="B95" s="30"/>
      <c r="C95" s="30"/>
      <c r="D95" s="30"/>
      <c r="E95" s="30"/>
      <c r="F95" s="30"/>
      <c r="G95" s="30"/>
      <c r="H95" s="30"/>
      <c r="I95" s="31" t="s">
        <v>247</v>
      </c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0" t="s">
        <v>258</v>
      </c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2" t="s">
        <v>176</v>
      </c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 t="s">
        <v>176</v>
      </c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 t="s">
        <v>176</v>
      </c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 t="s">
        <v>176</v>
      </c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 t="s">
        <v>176</v>
      </c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 t="s">
        <v>176</v>
      </c>
      <c r="DJ95" s="32"/>
      <c r="DK95" s="32"/>
      <c r="DL95" s="32"/>
      <c r="DM95" s="32"/>
      <c r="DN95" s="32"/>
      <c r="DO95" s="32"/>
      <c r="DP95" s="32"/>
      <c r="DQ95" s="32"/>
      <c r="DR95" s="32"/>
      <c r="DS95" s="32"/>
    </row>
    <row r="97" spans="1:56" x14ac:dyDescent="0.25">
      <c r="O97" s="10" t="str">
        <f>'[1]Таблица РЭК'!B128</f>
        <v>Главный инженер</v>
      </c>
      <c r="BD97" s="10" t="str">
        <f>'[1]Таблица РЭК'!P128</f>
        <v>Г.Б. Родин</v>
      </c>
    </row>
    <row r="98" spans="1:56" x14ac:dyDescent="0.25">
      <c r="AN98" s="10" t="s">
        <v>165</v>
      </c>
    </row>
    <row r="99" spans="1:56" s="59" customFormat="1" ht="11.25" x14ac:dyDescent="0.2">
      <c r="A99" s="59" t="s">
        <v>260</v>
      </c>
    </row>
  </sheetData>
  <mergeCells count="407"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DI52:DS52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DI50:DS51"/>
    <mergeCell ref="I51:AO51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32:BP45"/>
    <mergeCell ref="BQ32:CA45"/>
    <mergeCell ref="CB32:CL45"/>
    <mergeCell ref="CM32:CW45"/>
    <mergeCell ref="CX32:DH45"/>
    <mergeCell ref="DI32:DS45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12г</vt:lpstr>
      <vt:lpstr>Инф. орг</vt:lpstr>
      <vt:lpstr>Основные показатели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Челядина</dc:creator>
  <cp:lastModifiedBy>Анна Сергеевна Челядина</cp:lastModifiedBy>
  <dcterms:created xsi:type="dcterms:W3CDTF">2020-11-03T06:36:18Z</dcterms:created>
  <dcterms:modified xsi:type="dcterms:W3CDTF">2020-11-03T06:36:32Z</dcterms:modified>
</cp:coreProperties>
</file>