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6_КТП-732п\"/>
    </mc:Choice>
  </mc:AlternateContent>
  <xr:revisionPtr revIDLastSave="0" documentId="13_ncr:1_{11941658-C8A5-4F92-A6C6-9310EBAA0FB5}" xr6:coauthVersionLast="45" xr6:coauthVersionMax="45" xr10:uidLastSave="{00000000-0000-0000-0000-000000000000}"/>
  <bookViews>
    <workbookView xWindow="28680" yWindow="-120" windowWidth="29040" windowHeight="15840" tabRatio="883" xr2:uid="{00000000-000D-0000-FFFF-FFFF0000000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81029"/>
</workbook>
</file>

<file path=xl/calcChain.xml><?xml version="1.0" encoding="utf-8"?>
<calcChain xmlns="http://schemas.openxmlformats.org/spreadsheetml/2006/main">
  <c r="C25" i="13" l="1"/>
  <c r="AA27" i="15" l="1"/>
  <c r="AA24" i="15" s="1"/>
  <c r="AO56" i="15"/>
  <c r="AA56" i="15"/>
  <c r="Z56" i="15"/>
  <c r="D56" i="15"/>
  <c r="AO47" i="15"/>
  <c r="AA47" i="15"/>
  <c r="Z47" i="15"/>
  <c r="D47" i="15"/>
  <c r="AO39" i="15"/>
  <c r="Z39" i="15"/>
  <c r="D39" i="15"/>
  <c r="D33" i="15"/>
  <c r="AO33" i="15" s="1"/>
  <c r="D32" i="15"/>
  <c r="AO32" i="15" s="1"/>
  <c r="D24" i="15"/>
  <c r="D27" i="15" s="1"/>
  <c r="D30" i="15" s="1"/>
  <c r="Z30" i="15" s="1"/>
  <c r="Z27" i="15" l="1"/>
  <c r="Z24" i="15" s="1"/>
  <c r="AO30" i="15"/>
  <c r="Q26" i="23"/>
  <c r="R26" i="23" s="1"/>
  <c r="Q25" i="23"/>
  <c r="R25" i="23"/>
  <c r="E12" i="23"/>
  <c r="A5" i="23"/>
  <c r="B28" i="22" l="1"/>
  <c r="B27" i="22"/>
  <c r="B25" i="22"/>
  <c r="B23" i="22"/>
  <c r="B22" i="22"/>
  <c r="B21" i="22"/>
  <c r="C30" i="6"/>
  <c r="C29" i="6"/>
  <c r="S25" i="23" s="1"/>
  <c r="S26" i="23" s="1"/>
  <c r="C28" i="6"/>
  <c r="C27" i="6"/>
  <c r="C26" i="6"/>
  <c r="C25" i="6"/>
  <c r="C24" i="6"/>
  <c r="C23" i="6"/>
  <c r="C22" i="6"/>
  <c r="C49" i="7"/>
  <c r="C48" i="7"/>
  <c r="C46" i="7"/>
  <c r="C45" i="7"/>
  <c r="C44" i="7"/>
  <c r="C43" i="7"/>
  <c r="C42" i="7"/>
  <c r="C41" i="7"/>
  <c r="C40" i="7"/>
  <c r="C38" i="7"/>
  <c r="C37" i="7"/>
  <c r="C36" i="7"/>
  <c r="C35" i="7"/>
  <c r="C34" i="7"/>
  <c r="C33" i="7"/>
  <c r="C32" i="7"/>
  <c r="C31" i="7"/>
  <c r="C30" i="7"/>
  <c r="C29" i="7"/>
  <c r="C28" i="7"/>
  <c r="C27" i="7"/>
  <c r="C26" i="7"/>
  <c r="C25" i="7"/>
  <c r="C23" i="7"/>
  <c r="C22" i="7"/>
  <c r="A15" i="7"/>
  <c r="A15" i="23" s="1"/>
  <c r="A12" i="7"/>
  <c r="A12" i="23" s="1"/>
  <c r="C34" i="15" l="1"/>
  <c r="E34" i="15" s="1"/>
  <c r="C33" i="15"/>
  <c r="E33" i="15" s="1"/>
  <c r="C32" i="15"/>
  <c r="T32" i="15" s="1"/>
  <c r="C31" i="15"/>
  <c r="T31" i="15" s="1"/>
  <c r="E32" i="15" l="1"/>
  <c r="E31" i="15"/>
  <c r="T33" i="15"/>
  <c r="U54" i="15" l="1"/>
  <c r="V54" i="15"/>
  <c r="W54" i="15"/>
  <c r="X54" i="15"/>
  <c r="Y54" i="15"/>
  <c r="AA54" i="15"/>
  <c r="AB54" i="15"/>
  <c r="AC54" i="15"/>
  <c r="AD54" i="15"/>
  <c r="AE54" i="15"/>
  <c r="V30" i="15"/>
  <c r="X30" i="15"/>
  <c r="AB30" i="15"/>
  <c r="AF30" i="15"/>
  <c r="AG30" i="15"/>
  <c r="AH30" i="15"/>
  <c r="AI30" i="15"/>
  <c r="AJ30" i="15"/>
  <c r="AK30" i="15"/>
  <c r="AL30" i="15"/>
  <c r="AM30" i="15"/>
  <c r="Z52" i="15"/>
  <c r="AO27" i="15"/>
  <c r="AO24" i="15" s="1"/>
  <c r="V24" i="15"/>
  <c r="AB24" i="15"/>
  <c r="X24" i="15"/>
  <c r="T27" i="15"/>
  <c r="AN27" i="15" s="1"/>
  <c r="AN24" i="15" s="1"/>
  <c r="T24" i="15" l="1"/>
  <c r="AO34" i="15"/>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U52" i="15"/>
  <c r="V52" i="15"/>
  <c r="W52" i="15"/>
  <c r="X52" i="15"/>
  <c r="Y52" i="15"/>
  <c r="AA52" i="15"/>
  <c r="AB52" i="15"/>
  <c r="AC52" i="15"/>
  <c r="AD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D39" i="16" l="1"/>
  <c r="C40" i="16" s="1"/>
  <c r="D40" i="16" s="1"/>
  <c r="C42" i="16" s="1"/>
  <c r="D42" i="16" s="1"/>
  <c r="C43" i="16" s="1"/>
  <c r="D43" i="16" s="1"/>
  <c r="C44" i="16" s="1"/>
  <c r="D44" i="16" s="1"/>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<sst xmlns="http://schemas.openxmlformats.org/spreadsheetml/2006/main" count="1168" uniqueCount="527">
  <si>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</si>
  <si>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</si>
  <si>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</si>
  <si>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</si>
  <si>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</si>
  <si>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</si>
  <si>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</si>
  <si>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</si>
  <si>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</si>
  <si>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</si>
  <si>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</si>
  <si>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</si>
  <si>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</si>
  <si>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</si>
  <si>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</si>
  <si>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</si>
  <si>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</si>
  <si>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</si>
  <si>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</si>
  <si>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</si>
  <si>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</si>
  <si>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</si>
  <si>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</si>
  <si>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</si>
  <si>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</si>
  <si>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</si>
  <si>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</si>
  <si>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</si>
  <si>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</si>
  <si>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</si>
  <si>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</si>
  <si>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</si>
  <si>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</si>
  <si>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</si>
  <si>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</si>
  <si>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</si>
  <si>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</si>
  <si>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</si>
  <si>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</si>
  <si>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</si>
  <si>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</si>
  <si>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</si>
  <si>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</si>
  <si>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</si>
  <si>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</si>
  <si>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</si>
  <si>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</si>
  <si>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</si>
  <si>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</si>
  <si>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</si>
  <si>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</si>
  <si>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</si>
  <si>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</si>
  <si>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</si>
  <si>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</si>
  <si>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</si>
  <si>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</si>
  <si>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</si>
  <si>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</si>
  <si>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</si>
  <si>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</si>
  <si>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</si>
  <si>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</si>
  <si>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</si>
  <si>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</si>
  <si>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</si>
  <si>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</si>
  <si>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</si>
  <si>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</si>
  <si>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</si>
  <si>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</si>
  <si>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</si>
  <si>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</si>
  <si>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</si>
  <si>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</si>
  <si>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</si>
  <si>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</si>
  <si>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</si>
  <si>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</si>
  <si>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</si>
  <si>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</si>
  <si>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</si>
  <si>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</si>
  <si>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</si>
  <si>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</si>
  <si>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</si>
  <si>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</si>
  <si>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</si>
  <si>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</si>
  <si>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</si>
  <si>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</si>
  <si>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</si>
  <si>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</si>
  <si>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</si>
  <si>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</si>
  <si>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</si>
  <si>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</si>
  <si>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</si>
  <si>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</si>
  <si>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</si>
  <si>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</si>
  <si>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</si>
  <si>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</si>
  <si>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</si>
  <si>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</si>
  <si>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</si>
  <si>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</si>
  <si>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</si>
  <si>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</si>
  <si>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</si>
  <si>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</si>
  <si>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</si>
  <si>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</si>
  <si>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</si>
  <si>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</si>
  <si>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</si>
  <si>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</si>
  <si>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</si>
  <si>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</si>
  <si>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</si>
  <si>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</si>
  <si>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</si>
  <si>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</si>
  <si>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</si>
  <si>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</si>
  <si>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</si>
  <si>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</si>
  <si>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</si>
  <si>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</si>
  <si>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</si>
  <si>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</si>
  <si>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</si>
  <si>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</si>
  <si>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</si>
  <si>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</si>
  <si>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</si>
  <si>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</si>
  <si>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</si>
  <si>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</si>
  <si>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</si>
  <si>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</si>
  <si>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</si>
  <si>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</si>
  <si>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</si>
  <si>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</si>
  <si>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</si>
  <si>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</si>
  <si>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</si>
  <si>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</si>
  <si>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</si>
  <si>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</si>
  <si>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</si>
  <si>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</si>
  <si>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</si>
  <si>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</si>
  <si>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</si>
  <si>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</si>
  <si>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</si>
  <si>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</si>
  <si>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</si>
  <si>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</si>
  <si>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</si>
  <si>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</si>
  <si>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</si>
  <si>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</si>
  <si>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</si>
  <si>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</si>
  <si>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</si>
  <si>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</si>
  <si>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</si>
  <si>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</si>
  <si>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</si>
  <si>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</si>
  <si>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</si>
  <si>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</si>
  <si>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</si>
  <si>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</si>
  <si>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</si>
  <si>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</si>
  <si>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</si>
  <si>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</si>
  <si>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</si>
  <si>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</si>
  <si>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</si>
  <si>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</si>
  <si>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</si>
  <si>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</si>
  <si>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</si>
  <si>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</si>
  <si>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</si>
  <si>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</si>
  <si>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</si>
  <si>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</si>
  <si>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</si>
  <si>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</si>
  <si>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</si>
  <si>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</si>
  <si>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</si>
  <si>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</si>
  <si>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</si>
  <si>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</si>
  <si>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</si>
  <si>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</si>
  <si>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</si>
  <si>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</si>
  <si>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</si>
  <si>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</si>
  <si>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</si>
  <si>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</si>
  <si>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</si>
  <si>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</si>
  <si>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</si>
  <si>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</si>
  <si>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</si>
  <si>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</si>
  <si>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</si>
  <si>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</si>
  <si>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</si>
  <si>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</si>
  <si>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</si>
  <si>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</si>
  <si>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</si>
  <si>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</si>
  <si>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</si>
  <si>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</si>
  <si>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</si>
  <si>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</si>
  <si>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</si>
  <si>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</si>
  <si>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</si>
  <si>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</si>
  <si>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</si>
  <si>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</si>
  <si>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</si>
  <si>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</si>
  <si>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</si>
  <si>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</si>
  <si>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</si>
  <si>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</si>
  <si>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</si>
  <si>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</si>
  <si>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</si>
  <si>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</si>
  <si>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</si>
  <si>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</si>
  <si>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</si>
  <si>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</si>
  <si>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</si>
  <si>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</si>
  <si>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</si>
  <si>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</si>
  <si>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</si>
  <si>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</si>
  <si>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</si>
  <si>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</si>
  <si>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</si>
  <si>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</si>
  <si>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</si>
  <si>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</si>
  <si>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</si>
  <si>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</si>
  <si>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</si>
  <si>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</si>
  <si>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</si>
  <si>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</si>
  <si>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</si>
  <si>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</si>
  <si>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</si>
  <si>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</si>
  <si>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</si>
  <si>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</si>
  <si>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</si>
  <si>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</si>
  <si>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</si>
  <si>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</si>
  <si>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</si>
  <si>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</si>
  <si>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</si>
  <si>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</si>
  <si>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</si>
  <si>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</si>
  <si>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</si>
  <si>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</si>
  <si>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</si>
  <si>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</si>
  <si>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</si>
  <si>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</si>
  <si>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</si>
  <si>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</si>
  <si>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</si>
  <si>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</si>
  <si>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</si>
  <si>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</si>
  <si>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</si>
  <si>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</si>
  <si>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</si>
  <si>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</si>
  <si>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</si>
  <si>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</si>
  <si>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</si>
  <si>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</si>
  <si>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</si>
  <si>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</si>
  <si>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</si>
  <si>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</si>
  <si>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</si>
  <si>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</si>
  <si>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</si>
  <si>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</si>
  <si>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</si>
  <si>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</si>
  <si>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</si>
  <si>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</si>
  <si>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</si>
  <si>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</si>
  <si>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</si>
  <si>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</si>
  <si>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</si>
  <si>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</si>
  <si>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</si>
  <si>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</si>
  <si>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</si>
  <si>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</si>
  <si>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</si>
  <si>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</si>
  <si>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</si>
  <si>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</si>
  <si>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</si>
  <si>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</si>
  <si>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</si>
  <si>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</si>
  <si>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</si>
  <si>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</si>
  <si>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</si>
  <si>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</si>
  <si>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</si>
  <si>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</si>
  <si>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</si>
  <si>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</si>
  <si>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</si>
  <si>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</si>
  <si>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</si>
  <si>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</si>
  <si>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</si>
  <si>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</si>
  <si>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</si>
  <si>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</si>
  <si>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</si>
  <si>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</si>
  <si>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</si>
  <si>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</si>
  <si>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</si>
  <si>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</si>
  <si>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</si>
  <si>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</si>
  <si>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</si>
  <si>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</si>
  <si>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</si>
  <si>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</si>
  <si>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</si>
  <si>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</si>
  <si>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</si>
  <si>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</si>
  <si>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</si>
  <si>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</si>
  <si>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</si>
  <si>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</si>
  <si>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</si>
  <si>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</si>
  <si>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</si>
  <si>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</si>
  <si>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</si>
  <si>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</si>
  <si>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</si>
  <si>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</si>
  <si>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</si>
  <si>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</si>
  <si>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</si>
  <si>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</si>
  <si>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</si>
  <si>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</si>
  <si>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</si>
  <si>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</si>
  <si>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</si>
  <si>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</si>
  <si>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</si>
  <si>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</si>
  <si>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</si>
  <si>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</si>
  <si>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</si>
  <si>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</si>
  <si>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</si>
  <si>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</si>
  <si>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</si>
  <si>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</si>
  <si>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</si>
  <si>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</si>
  <si>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</si>
  <si>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</si>
  <si>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</si>
  <si>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</si>
  <si>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</si>
  <si>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</si>
  <si>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</si>
  <si>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</si>
  <si>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</si>
  <si>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</si>
  <si>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</si>
  <si>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</si>
  <si>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</si>
  <si>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</si>
  <si>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</si>
  <si>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</si>
  <si>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</si>
  <si>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</si>
  <si>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</si>
  <si>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</si>
  <si>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</si>
  <si>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</si>
  <si>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</si>
  <si>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</si>
  <si>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</si>
  <si>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</si>
  <si>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</si>
  <si>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</si>
  <si>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</si>
  <si>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</si>
  <si>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</si>
  <si>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</si>
  <si>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</si>
  <si>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</si>
  <si>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</si>
  <si>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</si>
  <si>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</si>
  <si>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</si>
  <si>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</si>
  <si>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</si>
  <si>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</si>
  <si>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</si>
  <si>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</si>
  <si>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</si>
  <si>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</si>
  <si>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</si>
  <si>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</si>
  <si>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</si>
  <si>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</si>
  <si>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</si>
  <si>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</si>
  <si>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</si>
  <si>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</si>
  <si>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</si>
  <si>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</si>
  <si>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</si>
  <si>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</si>
  <si>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</si>
  <si>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</si>
  <si>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</si>
  <si>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</si>
  <si>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</si>
  <si>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</si>
  <si>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</si>
  <si>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</si>
  <si>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</si>
  <si>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</si>
  <si>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</si>
  <si>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</si>
  <si>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</si>
  <si>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</si>
  <si>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</si>
  <si>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</si>
  <si>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</si>
  <si>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</si>
  <si>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</si>
  <si>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</si>
  <si>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</si>
  <si>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</si>
  <si>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</si>
  <si>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</si>
  <si>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</si>
  <si>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</si>
  <si>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</si>
  <si>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</si>
  <si>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</si>
  <si>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</si>
  <si>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</si>
  <si>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</si>
  <si>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</si>
  <si>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</si>
  <si>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</si>
  <si>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</si>
  <si>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</si>
  <si>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</si>
  <si>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</si>
  <si>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</si>
  <si>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</si>
  <si>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</si>
  <si>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</si>
  <si>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31.11.2020</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</si>
  <si>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</si>
  <si>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</si>
  <si>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</si>
  <si>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</si>
  <si>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</si>
  <si>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</si>
  <si>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</si>
  <si>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</si>
  <si>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</si>
  <si>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</si>
  <si>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</si>
  <si>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</si>
  <si>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</si>
  <si>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</si>
  <si>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</si>
  <si>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</si>
  <si>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</si>
  <si>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</si>
  <si>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</si>
  <si>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31х70</t>
  </si>
  <si>
    <t>Воздушная</t>
  </si>
  <si>
    <t>б/н 2020г.</t>
  </si>
  <si>
    <t>Необходима модернизация</t>
  </si>
  <si>
    <t>н/д</t>
  </si>
  <si>
    <t>ВЛ 6 кВ КТП-732п</t>
  </si>
  <si>
    <t>ВЛ 0,4 кВ КТП-732п</t>
  </si>
  <si>
    <t>3х50+1х54,6</t>
  </si>
  <si>
    <t>Предложение по корректировке</t>
  </si>
  <si>
    <t>КТП-732п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</si>
</sst>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xf>
    <xf numFmtId="0"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2" fontId="67" fillId="0" borderId="0" xfId="1" applyNumberFormat="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8">
          <cell r="AZ8">
            <v>0.30832708000000003</v>
          </cell>
          <cell r="BI8">
            <v>9.4877909159999982E-2</v>
          </cell>
          <cell r="BJ8">
            <v>0.21344917357999998</v>
          </cell>
        </row>
      </sheetData>
      <sheetData sheetId="1">
        <row r="2">
          <cell r="G2" t="str">
            <v>Модернизация КТП с заменой корпуса КТП, силового питающего провода ВЛ 6 кВ (45 м) и отходящих линий ВЛ 0,4 кВ (40 м) (в/з Восточный-1 ул.Автолюбителей КТП-732п)</v>
          </cell>
        </row>
        <row r="3">
          <cell r="G3" t="str">
            <v>K_KVK16</v>
          </cell>
        </row>
        <row r="5">
          <cell r="G5" t="str">
            <v>Модернизация, техническое перевооружение трансформаторных и иных подстанций, распределительных пунктов</v>
          </cell>
        </row>
        <row r="6">
          <cell r="G6" t="str">
            <v>Замещение (обновление) электрической сети</v>
          </cell>
        </row>
        <row r="8">
          <cell r="G8" t="str">
            <v>-</v>
          </cell>
        </row>
        <row r="9">
          <cell r="G9" t="str">
            <v>Краснодарский край</v>
          </cell>
        </row>
        <row r="10">
          <cell r="G10" t="str">
            <v>г.  Краснодар</v>
          </cell>
        </row>
        <row r="11">
          <cell r="G11" t="str">
            <v>не требуется</v>
          </cell>
        </row>
        <row r="12">
          <cell r="G12" t="str">
            <v>не требуется</v>
          </cell>
        </row>
        <row r="13">
          <cell r="G13" t="str">
            <v>не требуется</v>
          </cell>
        </row>
        <row r="14">
          <cell r="G14" t="str">
            <v xml:space="preserve">земельный участок в аренде кадастровый номер 23:43:0427001:12 </v>
          </cell>
        </row>
        <row r="15">
          <cell r="G15" t="str">
            <v>не требуется</v>
          </cell>
        </row>
        <row r="16">
          <cell r="G16" t="str">
            <v>к объектам местного значения</v>
          </cell>
        </row>
        <row r="17">
          <cell r="G17" t="str">
            <v>нд</v>
          </cell>
        </row>
        <row r="18">
          <cell r="G18" t="str">
            <v>не требуется</v>
          </cell>
        </row>
        <row r="19">
          <cell r="G19" t="str">
            <v>не требуется</v>
          </cell>
        </row>
        <row r="20">
          <cell r="D20" t="str">
            <v>-</v>
          </cell>
        </row>
        <row r="21">
          <cell r="G21" t="str">
            <v>не требуется</v>
          </cell>
        </row>
        <row r="23">
          <cell r="G23" t="str">
            <v>0,095 км, 1 шт корпус КТП</v>
          </cell>
        </row>
        <row r="25">
          <cell r="G25" t="str">
            <v>не требуется</v>
          </cell>
        </row>
        <row r="26">
          <cell r="G26" t="str">
            <v>не требуется</v>
          </cell>
        </row>
        <row r="27">
          <cell r="G27" t="str">
            <v>не предусмотрены</v>
          </cell>
        </row>
        <row r="28">
          <cell r="G28">
            <v>0.128</v>
          </cell>
        </row>
        <row r="29">
          <cell r="G29">
            <v>0.89900000000000002</v>
          </cell>
        </row>
        <row r="30">
          <cell r="G30">
            <v>0.12</v>
          </cell>
        </row>
        <row r="32">
          <cell r="G32">
            <v>0.3699925</v>
          </cell>
        </row>
        <row r="33">
          <cell r="G33">
            <v>0.30832708000000003</v>
          </cell>
        </row>
        <row r="35">
          <cell r="G35" t="str">
            <v>Замена изношенного и/или поврежденного оборудования с истекшим скроком эксплуатации и ЛЭП</v>
          </cell>
        </row>
        <row r="36">
          <cell r="G36" t="str">
            <v>Повышение индекса технического состоянию путем замены корпуса КТП, силового питающего провода ВЛ 6 кВ (45 м) и отходящих линий ВЛ 0,4 кВ (40 м)</v>
          </cell>
        </row>
        <row r="37">
          <cell r="G37" t="str">
            <v>КТП 160 кВа</v>
          </cell>
        </row>
        <row r="38">
          <cell r="G38">
            <v>0.30832708000000003</v>
          </cell>
        </row>
        <row r="39">
          <cell r="G39" t="str">
            <v>Проектирование, закупка оборудования, строительно-монтажные работы</v>
          </cell>
        </row>
        <row r="40">
          <cell r="G40" t="str">
            <v xml:space="preserve">Корпус КТП имеет значительный износ, коррозию, создается угроза разрушения.  Срок эксплуатации воздушной линии составляет более 49 лет, нормативный срок службы силовых воздушных линий согласно ГОСТ 839-80 составляет 45 лет. Техническое состояние воздушных линий  не  удовлетворяет нормативным требованиям, что не обеспечивает надежное электроснабжение вышеуказанного объекта.  </v>
          </cell>
        </row>
        <row r="41">
          <cell r="G41" t="str">
            <v>2021</v>
          </cell>
        </row>
        <row r="42">
          <cell r="G42">
            <v>2021</v>
          </cell>
        </row>
        <row r="43">
          <cell r="G43" t="str">
            <v>П</v>
          </cell>
        </row>
        <row r="45">
          <cell r="G45" t="str">
            <v>в/з Восточный-1 ул.Автолюбителей КТП-732п</v>
          </cell>
        </row>
        <row r="46">
          <cell r="G46" t="str">
            <v>Краснодарский край, г. Краснодар</v>
          </cell>
        </row>
        <row r="47">
          <cell r="G47" t="str">
            <v>модернизация</v>
          </cell>
        </row>
        <row r="49">
          <cell r="G49">
            <v>2021</v>
          </cell>
        </row>
        <row r="51">
          <cell r="G51">
            <v>0.3699925</v>
          </cell>
        </row>
        <row r="52">
          <cell r="G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cell r="B5"/>
          <cell r="C5"/>
        </row>
        <row r="12">
          <cell r="A12" t="str">
            <v>K_4010008807</v>
          </cell>
          <cell r="B12"/>
          <cell r="C12"/>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C49" sqref="C49"/>
    </sheetView>
  </sheetViews>
  <sheetFormatPr defaultColWidth="9.140625" defaultRowHeight="15" x14ac:dyDescent="0.25"/>
  <cols>
    <col min="1" max="1" width="6.140625" style="199" customWidth="1"/>
    <col min="2" max="2" width="53.5703125" style="199" customWidth="1"/>
    <col min="3" max="3" width="91.42578125" style="199" customWidth="1"/>
    <col min="4" max="4" width="12" style="199" customWidth="1"/>
    <col min="5" max="5" width="14.42578125" style="199" customWidth="1"/>
    <col min="6" max="6" width="36.5703125" style="199" customWidth="1"/>
    <col min="7" max="7" width="20" style="199" customWidth="1"/>
    <col min="8" max="8" width="25.5703125" style="199" customWidth="1"/>
    <col min="9" max="9" width="16.42578125" style="199" customWidth="1"/>
    <col min="10" max="16384" width="9.140625" style="199"/>
  </cols>
  <sheetData>
    <row r="1" spans="1:22" s="15" customFormat="1" ht="18.75" customHeight="1" x14ac:dyDescent="0.2">
      <c r="A1" s="181"/>
      <c r="C1" s="182" t="s">
        <v>69</v>
      </c>
    </row>
    <row r="2" spans="1:22" s="15" customFormat="1" ht="18.75" customHeight="1" x14ac:dyDescent="0.3">
      <c r="A2" s="181"/>
      <c r="C2" s="183" t="s">
        <v>11</v>
      </c>
    </row>
    <row r="3" spans="1:22" s="15" customFormat="1" ht="18.75" x14ac:dyDescent="0.3">
      <c r="A3" s="184"/>
      <c r="C3" s="183" t="s">
        <v>68</v>
      </c>
    </row>
    <row r="4" spans="1:22" s="15" customFormat="1" ht="18" x14ac:dyDescent="0.35">
      <c r="A4" s="184"/>
      <c r="H4" s="183"/>
    </row>
    <row r="5" spans="1:22" s="15" customFormat="1" ht="15.75" x14ac:dyDescent="0.25">
      <c r="A5" s="251" t="s">
        <v>489</v>
      </c>
      <c r="B5" s="251"/>
      <c r="C5" s="251"/>
      <c r="D5" s="140"/>
      <c r="E5" s="140"/>
      <c r="F5" s="140"/>
      <c r="G5" s="140"/>
      <c r="H5" s="140"/>
      <c r="I5" s="140"/>
      <c r="J5" s="140"/>
    </row>
    <row r="6" spans="1:22" s="15" customFormat="1" ht="18" x14ac:dyDescent="0.35">
      <c r="A6" s="184"/>
      <c r="H6" s="183"/>
    </row>
    <row r="7" spans="1:22"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c r="V7" s="185"/>
    </row>
    <row r="8" spans="1:22" s="15" customFormat="1" ht="17.45" x14ac:dyDescent="0.25">
      <c r="A8" s="186"/>
      <c r="B8" s="186"/>
      <c r="C8" s="186"/>
      <c r="D8" s="186"/>
      <c r="E8" s="186"/>
      <c r="F8" s="186"/>
      <c r="G8" s="186"/>
      <c r="H8" s="186"/>
      <c r="I8" s="185"/>
      <c r="J8" s="185"/>
      <c r="K8" s="185"/>
      <c r="L8" s="185"/>
      <c r="M8" s="185"/>
      <c r="N8" s="185"/>
      <c r="O8" s="185"/>
      <c r="P8" s="185"/>
      <c r="Q8" s="185"/>
      <c r="R8" s="185"/>
      <c r="S8" s="185"/>
      <c r="T8" s="185"/>
      <c r="U8" s="185"/>
      <c r="V8" s="185"/>
    </row>
    <row r="9" spans="1:22" s="15" customFormat="1" ht="18.75" x14ac:dyDescent="0.2">
      <c r="A9" s="259" t="s">
        <v>477</v>
      </c>
      <c r="B9" s="259"/>
      <c r="C9" s="259"/>
      <c r="D9" s="187"/>
      <c r="E9" s="187"/>
      <c r="F9" s="187"/>
      <c r="G9" s="187"/>
      <c r="H9" s="187"/>
      <c r="I9" s="185"/>
      <c r="J9" s="185"/>
      <c r="K9" s="185"/>
      <c r="L9" s="185"/>
      <c r="M9" s="185"/>
      <c r="N9" s="185"/>
      <c r="O9" s="185"/>
      <c r="P9" s="185"/>
      <c r="Q9" s="185"/>
      <c r="R9" s="185"/>
      <c r="S9" s="185"/>
      <c r="T9" s="185"/>
      <c r="U9" s="185"/>
      <c r="V9" s="185"/>
    </row>
    <row r="10" spans="1:22" s="15" customFormat="1" ht="18.75" x14ac:dyDescent="0.2">
      <c r="A10" s="252" t="s">
        <v>9</v>
      </c>
      <c r="B10" s="252"/>
      <c r="C10" s="252"/>
      <c r="D10" s="188"/>
      <c r="E10" s="188"/>
      <c r="F10" s="188"/>
      <c r="G10" s="188"/>
      <c r="H10" s="188"/>
      <c r="I10" s="185"/>
      <c r="J10" s="185"/>
      <c r="K10" s="185"/>
      <c r="L10" s="185"/>
      <c r="M10" s="185"/>
      <c r="N10" s="185"/>
      <c r="O10" s="185"/>
      <c r="P10" s="185"/>
      <c r="Q10" s="185"/>
      <c r="R10" s="185"/>
      <c r="S10" s="185"/>
      <c r="T10" s="185"/>
      <c r="U10" s="185"/>
      <c r="V10" s="185"/>
    </row>
    <row r="11" spans="1:22" s="15" customFormat="1" ht="17.45" x14ac:dyDescent="0.25">
      <c r="A11" s="186"/>
      <c r="B11" s="186"/>
      <c r="C11" s="186"/>
      <c r="D11" s="186"/>
      <c r="E11" s="186"/>
      <c r="F11" s="186"/>
      <c r="G11" s="186"/>
      <c r="H11" s="186"/>
      <c r="I11" s="185"/>
      <c r="J11" s="185"/>
      <c r="K11" s="185"/>
      <c r="L11" s="185"/>
      <c r="M11" s="185"/>
      <c r="N11" s="185"/>
      <c r="O11" s="185"/>
      <c r="P11" s="185"/>
      <c r="Q11" s="185"/>
      <c r="R11" s="185"/>
      <c r="S11" s="185"/>
      <c r="T11" s="185"/>
      <c r="U11" s="185"/>
      <c r="V11" s="185"/>
    </row>
    <row r="12" spans="1:22" s="15" customFormat="1" ht="17.45" x14ac:dyDescent="0.25">
      <c r="A12" s="256" t="str">
        <f>[1]паспорт!$G$3</f>
        <v>K_KVK16</v>
      </c>
      <c r="B12" s="258"/>
      <c r="C12" s="258"/>
      <c r="D12" s="187"/>
      <c r="E12" s="187"/>
      <c r="F12" s="187"/>
      <c r="G12" s="187"/>
      <c r="H12" s="187"/>
      <c r="I12" s="185"/>
      <c r="J12" s="185"/>
      <c r="K12" s="185"/>
      <c r="L12" s="185"/>
      <c r="M12" s="185"/>
      <c r="N12" s="185"/>
      <c r="O12" s="185"/>
      <c r="P12" s="185"/>
      <c r="Q12" s="185"/>
      <c r="R12" s="185"/>
      <c r="S12" s="185"/>
      <c r="T12" s="185"/>
      <c r="U12" s="185"/>
      <c r="V12" s="185"/>
    </row>
    <row r="13" spans="1:22" s="15" customFormat="1" ht="18.75" x14ac:dyDescent="0.2">
      <c r="A13" s="252" t="s">
        <v>8</v>
      </c>
      <c r="B13" s="252"/>
      <c r="C13" s="252"/>
      <c r="D13" s="188"/>
      <c r="E13" s="188"/>
      <c r="F13" s="188"/>
      <c r="G13" s="188"/>
      <c r="H13" s="188"/>
      <c r="I13" s="185"/>
      <c r="J13" s="185"/>
      <c r="K13" s="185"/>
      <c r="L13" s="185"/>
      <c r="M13" s="185"/>
      <c r="N13" s="185"/>
      <c r="O13" s="185"/>
      <c r="P13" s="185"/>
      <c r="Q13" s="185"/>
      <c r="R13" s="185"/>
      <c r="S13" s="185"/>
      <c r="T13" s="185"/>
      <c r="U13" s="185"/>
      <c r="V13" s="185"/>
    </row>
    <row r="14" spans="1:22" s="189" customFormat="1" ht="15.75" customHeight="1"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row>
    <row r="15" spans="1:22" s="190" customFormat="1" ht="15.75" x14ac:dyDescent="0.2">
      <c r="A15" s="256" t="str">
        <f>[1]паспорт!$G$2</f>
        <v>Модернизация КТП с заменой корпуса КТП, силового питающего провода ВЛ 6 кВ (45 м) и отходящих линий ВЛ 0,4 кВ (40 м) (в/з Восточный-1 ул.Автолюбителей КТП-732п)</v>
      </c>
      <c r="B15" s="257"/>
      <c r="C15" s="257"/>
      <c r="D15" s="187"/>
      <c r="E15" s="187"/>
      <c r="F15" s="187"/>
      <c r="G15" s="187"/>
      <c r="H15" s="187"/>
      <c r="I15" s="187"/>
      <c r="J15" s="187"/>
      <c r="K15" s="187"/>
      <c r="L15" s="187"/>
      <c r="M15" s="187"/>
      <c r="N15" s="187"/>
      <c r="O15" s="187"/>
      <c r="P15" s="187"/>
      <c r="Q15" s="187"/>
      <c r="R15" s="187"/>
      <c r="S15" s="187"/>
      <c r="T15" s="187"/>
      <c r="U15" s="187"/>
      <c r="V15" s="187"/>
    </row>
    <row r="16" spans="1:22"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c r="V16" s="188"/>
    </row>
    <row r="17" spans="1:22" s="190" customFormat="1" ht="15" customHeight="1" x14ac:dyDescent="0.25">
      <c r="A17" s="191"/>
      <c r="B17" s="191"/>
      <c r="C17" s="191"/>
      <c r="D17" s="191"/>
      <c r="E17" s="191"/>
      <c r="F17" s="191"/>
      <c r="G17" s="191"/>
      <c r="H17" s="191"/>
      <c r="I17" s="191"/>
      <c r="J17" s="191"/>
      <c r="K17" s="191"/>
      <c r="L17" s="191"/>
      <c r="M17" s="191"/>
      <c r="N17" s="191"/>
      <c r="O17" s="191"/>
      <c r="P17" s="191"/>
      <c r="Q17" s="191"/>
      <c r="R17" s="191"/>
      <c r="S17" s="191"/>
    </row>
    <row r="18" spans="1:22" s="190" customFormat="1" ht="15" customHeight="1" x14ac:dyDescent="0.2">
      <c r="A18" s="253" t="s">
        <v>462</v>
      </c>
      <c r="B18" s="254"/>
      <c r="C18" s="254"/>
      <c r="D18" s="192"/>
      <c r="E18" s="192"/>
      <c r="F18" s="192"/>
      <c r="G18" s="192"/>
      <c r="H18" s="192"/>
      <c r="I18" s="192"/>
      <c r="J18" s="192"/>
      <c r="K18" s="192"/>
      <c r="L18" s="192"/>
      <c r="M18" s="192"/>
      <c r="N18" s="192"/>
      <c r="O18" s="192"/>
      <c r="P18" s="192"/>
      <c r="Q18" s="192"/>
      <c r="R18" s="192"/>
      <c r="S18" s="192"/>
      <c r="T18" s="192"/>
      <c r="U18" s="192"/>
      <c r="V18" s="192"/>
    </row>
    <row r="19" spans="1:22" s="190" customFormat="1" ht="15" customHeight="1" x14ac:dyDescent="0.25">
      <c r="A19" s="188"/>
      <c r="B19" s="188"/>
      <c r="C19" s="188"/>
      <c r="D19" s="188"/>
      <c r="E19" s="188"/>
      <c r="F19" s="188"/>
      <c r="G19" s="188"/>
      <c r="H19" s="188"/>
      <c r="I19" s="191"/>
      <c r="J19" s="191"/>
      <c r="K19" s="191"/>
      <c r="L19" s="191"/>
      <c r="M19" s="191"/>
      <c r="N19" s="191"/>
      <c r="O19" s="191"/>
      <c r="P19" s="191"/>
      <c r="Q19" s="191"/>
      <c r="R19" s="191"/>
      <c r="S19" s="191"/>
    </row>
    <row r="20" spans="1:22" s="190" customFormat="1" ht="39.75" customHeight="1" x14ac:dyDescent="0.2">
      <c r="A20" s="193" t="s">
        <v>5</v>
      </c>
      <c r="B20" s="194" t="s">
        <v>67</v>
      </c>
      <c r="C20" s="180" t="s">
        <v>66</v>
      </c>
      <c r="D20" s="195"/>
      <c r="E20" s="195"/>
      <c r="F20" s="195"/>
      <c r="G20" s="195"/>
      <c r="H20" s="195"/>
      <c r="I20" s="177"/>
      <c r="J20" s="177"/>
      <c r="K20" s="177"/>
      <c r="L20" s="177"/>
      <c r="M20" s="177"/>
      <c r="N20" s="177"/>
      <c r="O20" s="177"/>
      <c r="P20" s="177"/>
      <c r="Q20" s="177"/>
      <c r="R20" s="177"/>
      <c r="S20" s="177"/>
      <c r="T20" s="196"/>
      <c r="U20" s="196"/>
      <c r="V20" s="196"/>
    </row>
    <row r="21" spans="1:22" s="190" customFormat="1" ht="16.5" customHeight="1" x14ac:dyDescent="0.2">
      <c r="A21" s="180">
        <v>1</v>
      </c>
      <c r="B21" s="194">
        <v>2</v>
      </c>
      <c r="C21" s="180">
        <v>3</v>
      </c>
      <c r="D21" s="195"/>
      <c r="E21" s="195"/>
      <c r="F21" s="195"/>
      <c r="G21" s="195"/>
      <c r="H21" s="195"/>
      <c r="I21" s="177"/>
      <c r="J21" s="177"/>
      <c r="K21" s="177"/>
      <c r="L21" s="177"/>
      <c r="M21" s="177"/>
      <c r="N21" s="177"/>
      <c r="O21" s="177"/>
      <c r="P21" s="177"/>
      <c r="Q21" s="177"/>
      <c r="R21" s="177"/>
      <c r="S21" s="177"/>
      <c r="T21" s="196"/>
      <c r="U21" s="196"/>
      <c r="V21" s="196"/>
    </row>
    <row r="22" spans="1:22" s="190" customFormat="1" ht="39" customHeight="1" x14ac:dyDescent="0.2">
      <c r="A22" s="25" t="s">
        <v>65</v>
      </c>
      <c r="B22" s="197" t="s">
        <v>316</v>
      </c>
      <c r="C22" s="180" t="str">
        <f>[1]паспорт!$G$5</f>
        <v>Модернизация, техническое перевооружение трансформаторных и иных подстанций, распределительных пунктов</v>
      </c>
      <c r="D22" s="195"/>
      <c r="E22" s="195"/>
      <c r="F22" s="195"/>
      <c r="G22" s="195"/>
      <c r="H22" s="195"/>
      <c r="I22" s="177"/>
      <c r="J22" s="177"/>
      <c r="K22" s="177"/>
      <c r="L22" s="177"/>
      <c r="M22" s="177"/>
      <c r="N22" s="177"/>
      <c r="O22" s="177"/>
      <c r="P22" s="177"/>
      <c r="Q22" s="177"/>
      <c r="R22" s="177"/>
      <c r="S22" s="177"/>
      <c r="T22" s="196"/>
      <c r="U22" s="196"/>
      <c r="V22" s="196"/>
    </row>
    <row r="23" spans="1:22" s="190" customFormat="1" ht="52.5" customHeight="1" x14ac:dyDescent="0.2">
      <c r="A23" s="25" t="s">
        <v>64</v>
      </c>
      <c r="B23" s="30" t="s">
        <v>486</v>
      </c>
      <c r="C23" s="180" t="str">
        <f>[1]паспорт!$G$6</f>
        <v>Замещение (обновление) электрической сети</v>
      </c>
      <c r="D23" s="195"/>
      <c r="E23" s="195"/>
      <c r="F23" s="195"/>
      <c r="G23" s="195"/>
      <c r="H23" s="195"/>
      <c r="I23" s="177"/>
      <c r="J23" s="177"/>
      <c r="K23" s="177"/>
      <c r="L23" s="177"/>
      <c r="M23" s="177"/>
      <c r="N23" s="177"/>
      <c r="O23" s="177"/>
      <c r="P23" s="177"/>
      <c r="Q23" s="177"/>
      <c r="R23" s="177"/>
      <c r="S23" s="177"/>
      <c r="T23" s="196"/>
      <c r="U23" s="196"/>
      <c r="V23" s="196"/>
    </row>
    <row r="24" spans="1:22" s="190" customFormat="1" ht="22.5" hidden="1" customHeight="1" x14ac:dyDescent="0.2">
      <c r="A24" s="168"/>
      <c r="B24" s="169"/>
      <c r="C24" s="180"/>
      <c r="D24" s="195"/>
      <c r="E24" s="195"/>
      <c r="F24" s="195"/>
      <c r="G24" s="195"/>
      <c r="H24" s="195"/>
      <c r="I24" s="177"/>
      <c r="J24" s="177"/>
      <c r="K24" s="177"/>
      <c r="L24" s="177"/>
      <c r="M24" s="177"/>
      <c r="N24" s="177"/>
      <c r="O24" s="177"/>
      <c r="P24" s="177"/>
      <c r="Q24" s="177"/>
      <c r="R24" s="177"/>
      <c r="S24" s="177"/>
      <c r="T24" s="196"/>
      <c r="U24" s="196"/>
      <c r="V24" s="196"/>
    </row>
    <row r="25" spans="1:22" s="190" customFormat="1" ht="58.5" customHeight="1" x14ac:dyDescent="0.2">
      <c r="A25" s="25" t="s">
        <v>63</v>
      </c>
      <c r="B25" s="138" t="s">
        <v>422</v>
      </c>
      <c r="C25" s="180" t="str">
        <f>[1]паспорт!$G$8</f>
        <v>-</v>
      </c>
      <c r="D25" s="195"/>
      <c r="E25" s="195"/>
      <c r="F25" s="195"/>
      <c r="G25" s="195"/>
      <c r="H25" s="177"/>
      <c r="I25" s="177"/>
      <c r="J25" s="177"/>
      <c r="K25" s="177"/>
      <c r="L25" s="177"/>
      <c r="M25" s="177"/>
      <c r="N25" s="177"/>
      <c r="O25" s="177"/>
      <c r="P25" s="177"/>
      <c r="Q25" s="177"/>
      <c r="R25" s="177"/>
      <c r="S25" s="196"/>
      <c r="T25" s="196"/>
      <c r="U25" s="196"/>
      <c r="V25" s="196"/>
    </row>
    <row r="26" spans="1:22" s="190" customFormat="1" ht="42.75" customHeight="1" x14ac:dyDescent="0.2">
      <c r="A26" s="25" t="s">
        <v>62</v>
      </c>
      <c r="B26" s="138" t="s">
        <v>75</v>
      </c>
      <c r="C26" s="180" t="str">
        <f>[1]паспорт!$G$9</f>
        <v>Краснодарский край</v>
      </c>
      <c r="D26" s="195"/>
      <c r="E26" s="195"/>
      <c r="F26" s="195"/>
      <c r="G26" s="195"/>
      <c r="H26" s="177"/>
      <c r="I26" s="177"/>
      <c r="J26" s="177"/>
      <c r="K26" s="177"/>
      <c r="L26" s="177"/>
      <c r="M26" s="177"/>
      <c r="N26" s="177"/>
      <c r="O26" s="177"/>
      <c r="P26" s="177"/>
      <c r="Q26" s="177"/>
      <c r="R26" s="177"/>
      <c r="S26" s="196"/>
      <c r="T26" s="196"/>
      <c r="U26" s="196"/>
      <c r="V26" s="196"/>
    </row>
    <row r="27" spans="1:22" s="190" customFormat="1" ht="51.75" customHeight="1" x14ac:dyDescent="0.2">
      <c r="A27" s="25" t="s">
        <v>60</v>
      </c>
      <c r="B27" s="138" t="s">
        <v>74</v>
      </c>
      <c r="C27" s="180" t="str">
        <f>[1]паспорт!$G$10</f>
        <v>г.  Краснодар</v>
      </c>
      <c r="D27" s="195"/>
      <c r="E27" s="195"/>
      <c r="F27" s="195"/>
      <c r="G27" s="195"/>
      <c r="H27" s="177"/>
      <c r="I27" s="177"/>
      <c r="J27" s="177"/>
      <c r="K27" s="177"/>
      <c r="L27" s="177"/>
      <c r="M27" s="177"/>
      <c r="N27" s="177"/>
      <c r="O27" s="177"/>
      <c r="P27" s="177"/>
      <c r="Q27" s="177"/>
      <c r="R27" s="177"/>
      <c r="S27" s="196"/>
      <c r="T27" s="196"/>
      <c r="U27" s="196"/>
      <c r="V27" s="196"/>
    </row>
    <row r="28" spans="1:22" s="190" customFormat="1" ht="42.75" customHeight="1" x14ac:dyDescent="0.2">
      <c r="A28" s="25" t="s">
        <v>59</v>
      </c>
      <c r="B28" s="138" t="s">
        <v>423</v>
      </c>
      <c r="C28" s="180" t="str">
        <f>[1]паспорт!$G$11</f>
        <v>не требуется</v>
      </c>
      <c r="D28" s="195"/>
      <c r="E28" s="195"/>
      <c r="F28" s="195"/>
      <c r="G28" s="195"/>
      <c r="H28" s="177"/>
      <c r="I28" s="177"/>
      <c r="J28" s="177"/>
      <c r="K28" s="177"/>
      <c r="L28" s="177"/>
      <c r="M28" s="177"/>
      <c r="N28" s="177"/>
      <c r="O28" s="177"/>
      <c r="P28" s="177"/>
      <c r="Q28" s="177"/>
      <c r="R28" s="177"/>
      <c r="S28" s="196"/>
      <c r="T28" s="196"/>
      <c r="U28" s="196"/>
      <c r="V28" s="196"/>
    </row>
    <row r="29" spans="1:22" s="190" customFormat="1" ht="51.75" customHeight="1" x14ac:dyDescent="0.2">
      <c r="A29" s="25" t="s">
        <v>57</v>
      </c>
      <c r="B29" s="138" t="s">
        <v>424</v>
      </c>
      <c r="C29" s="180" t="str">
        <f>[1]паспорт!$G$12</f>
        <v>не требуется</v>
      </c>
      <c r="D29" s="195"/>
      <c r="E29" s="195"/>
      <c r="F29" s="195"/>
      <c r="G29" s="195"/>
      <c r="H29" s="177"/>
      <c r="I29" s="177"/>
      <c r="J29" s="177"/>
      <c r="K29" s="177"/>
      <c r="L29" s="177"/>
      <c r="M29" s="177"/>
      <c r="N29" s="177"/>
      <c r="O29" s="177"/>
      <c r="P29" s="177"/>
      <c r="Q29" s="177"/>
      <c r="R29" s="177"/>
      <c r="S29" s="196"/>
      <c r="T29" s="196"/>
      <c r="U29" s="196"/>
      <c r="V29" s="196"/>
    </row>
    <row r="30" spans="1:22" s="190" customFormat="1" ht="51.75" customHeight="1" x14ac:dyDescent="0.2">
      <c r="A30" s="25" t="s">
        <v>55</v>
      </c>
      <c r="B30" s="138" t="s">
        <v>425</v>
      </c>
      <c r="C30" s="180" t="str">
        <f>[1]паспорт!$G$13</f>
        <v>не требуется</v>
      </c>
      <c r="D30" s="195"/>
      <c r="E30" s="195"/>
      <c r="F30" s="195"/>
      <c r="G30" s="195"/>
      <c r="H30" s="177"/>
      <c r="I30" s="177"/>
      <c r="J30" s="177"/>
      <c r="K30" s="177"/>
      <c r="L30" s="177"/>
      <c r="M30" s="177"/>
      <c r="N30" s="177"/>
      <c r="O30" s="177"/>
      <c r="P30" s="177"/>
      <c r="Q30" s="177"/>
      <c r="R30" s="177"/>
      <c r="S30" s="196"/>
      <c r="T30" s="196"/>
      <c r="U30" s="196"/>
      <c r="V30" s="196"/>
    </row>
    <row r="31" spans="1:22" s="190" customFormat="1" ht="51.75" customHeight="1" x14ac:dyDescent="0.2">
      <c r="A31" s="25" t="s">
        <v>73</v>
      </c>
      <c r="B31" s="138" t="s">
        <v>426</v>
      </c>
      <c r="C31" s="180" t="str">
        <f>[1]паспорт!$G$14</f>
        <v xml:space="preserve">земельный участок в аренде кадастровый номер 23:43:0427001:12 </v>
      </c>
      <c r="D31" s="195"/>
      <c r="E31" s="195"/>
      <c r="F31" s="195"/>
      <c r="G31" s="195"/>
      <c r="H31" s="177"/>
      <c r="I31" s="177"/>
      <c r="J31" s="177"/>
      <c r="K31" s="177"/>
      <c r="L31" s="177"/>
      <c r="M31" s="177"/>
      <c r="N31" s="177"/>
      <c r="O31" s="177"/>
      <c r="P31" s="177"/>
      <c r="Q31" s="177"/>
      <c r="R31" s="177"/>
      <c r="S31" s="196"/>
      <c r="T31" s="196"/>
      <c r="U31" s="196"/>
      <c r="V31" s="196"/>
    </row>
    <row r="32" spans="1:22" s="190" customFormat="1" ht="51.75" customHeight="1" x14ac:dyDescent="0.2">
      <c r="A32" s="25" t="s">
        <v>71</v>
      </c>
      <c r="B32" s="138" t="s">
        <v>427</v>
      </c>
      <c r="C32" s="180" t="str">
        <f>[1]паспорт!$G$15</f>
        <v>не требуется</v>
      </c>
      <c r="D32" s="195"/>
      <c r="E32" s="195"/>
      <c r="F32" s="195"/>
      <c r="G32" s="195"/>
      <c r="H32" s="177"/>
      <c r="I32" s="177"/>
      <c r="J32" s="177"/>
      <c r="K32" s="177"/>
      <c r="L32" s="177"/>
      <c r="M32" s="177"/>
      <c r="N32" s="177"/>
      <c r="O32" s="177"/>
      <c r="P32" s="177"/>
      <c r="Q32" s="177"/>
      <c r="R32" s="177"/>
      <c r="S32" s="196"/>
      <c r="T32" s="196"/>
      <c r="U32" s="196"/>
      <c r="V32" s="196"/>
    </row>
    <row r="33" spans="1:22" s="190" customFormat="1" ht="101.25" customHeight="1" x14ac:dyDescent="0.2">
      <c r="A33" s="25" t="s">
        <v>70</v>
      </c>
      <c r="B33" s="138" t="s">
        <v>428</v>
      </c>
      <c r="C33" s="180" t="str">
        <f>[1]паспорт!$G$16</f>
        <v>к объектам местного значения</v>
      </c>
      <c r="D33" s="195"/>
      <c r="E33" s="195"/>
      <c r="F33" s="195"/>
      <c r="G33" s="195"/>
      <c r="H33" s="177"/>
      <c r="I33" s="177"/>
      <c r="J33" s="177"/>
      <c r="K33" s="177"/>
      <c r="L33" s="177"/>
      <c r="M33" s="177"/>
      <c r="N33" s="177"/>
      <c r="O33" s="177"/>
      <c r="P33" s="177"/>
      <c r="Q33" s="177"/>
      <c r="R33" s="177"/>
      <c r="S33" s="196"/>
      <c r="T33" s="196"/>
      <c r="U33" s="196"/>
      <c r="V33" s="196"/>
    </row>
    <row r="34" spans="1:22" ht="111" customHeight="1" x14ac:dyDescent="0.25">
      <c r="A34" s="25" t="s">
        <v>441</v>
      </c>
      <c r="B34" s="138" t="s">
        <v>429</v>
      </c>
      <c r="C34" s="180" t="str">
        <f>[1]паспорт!$G$17</f>
        <v>нд</v>
      </c>
      <c r="D34" s="198"/>
      <c r="E34" s="198"/>
      <c r="F34" s="198"/>
      <c r="G34" s="198"/>
      <c r="H34" s="198"/>
      <c r="I34" s="198"/>
      <c r="J34" s="198"/>
      <c r="K34" s="198"/>
      <c r="L34" s="198"/>
      <c r="M34" s="198"/>
      <c r="N34" s="198"/>
      <c r="O34" s="198"/>
      <c r="P34" s="198"/>
      <c r="Q34" s="198"/>
      <c r="R34" s="198"/>
      <c r="S34" s="198"/>
      <c r="T34" s="198"/>
      <c r="U34" s="198"/>
      <c r="V34" s="198"/>
    </row>
    <row r="35" spans="1:22" ht="58.5" customHeight="1" x14ac:dyDescent="0.25">
      <c r="A35" s="25" t="s">
        <v>432</v>
      </c>
      <c r="B35" s="138" t="s">
        <v>72</v>
      </c>
      <c r="C35" s="180" t="str">
        <f>[1]паспорт!$G$18</f>
        <v>не требуется</v>
      </c>
      <c r="D35" s="198"/>
      <c r="E35" s="198"/>
      <c r="F35" s="198"/>
      <c r="G35" s="198"/>
      <c r="H35" s="198"/>
      <c r="I35" s="198"/>
      <c r="J35" s="198"/>
      <c r="K35" s="198"/>
      <c r="L35" s="198"/>
      <c r="M35" s="198"/>
      <c r="N35" s="198"/>
      <c r="O35" s="198"/>
      <c r="P35" s="198"/>
      <c r="Q35" s="198"/>
      <c r="R35" s="198"/>
      <c r="S35" s="198"/>
      <c r="T35" s="198"/>
      <c r="U35" s="198"/>
      <c r="V35" s="198"/>
    </row>
    <row r="36" spans="1:22" ht="51.75" customHeight="1" x14ac:dyDescent="0.25">
      <c r="A36" s="25" t="s">
        <v>442</v>
      </c>
      <c r="B36" s="138" t="s">
        <v>430</v>
      </c>
      <c r="C36" s="180" t="str">
        <f>[1]паспорт!$G$19</f>
        <v>не требуется</v>
      </c>
      <c r="D36" s="198"/>
      <c r="E36" s="198"/>
      <c r="F36" s="198"/>
      <c r="G36" s="198"/>
      <c r="H36" s="198"/>
      <c r="I36" s="198"/>
      <c r="J36" s="198"/>
      <c r="K36" s="198"/>
      <c r="L36" s="198"/>
      <c r="M36" s="198"/>
      <c r="N36" s="198"/>
      <c r="O36" s="198"/>
      <c r="P36" s="198"/>
      <c r="Q36" s="198"/>
      <c r="R36" s="198"/>
      <c r="S36" s="198"/>
      <c r="T36" s="198"/>
      <c r="U36" s="198"/>
      <c r="V36" s="198"/>
    </row>
    <row r="37" spans="1:22" ht="43.5" customHeight="1" x14ac:dyDescent="0.25">
      <c r="A37" s="25" t="s">
        <v>433</v>
      </c>
      <c r="B37" s="138" t="s">
        <v>431</v>
      </c>
      <c r="C37" s="180" t="str">
        <f>[1]паспорт!$D$20</f>
        <v>-</v>
      </c>
      <c r="D37" s="198"/>
      <c r="E37" s="198"/>
      <c r="F37" s="198"/>
      <c r="G37" s="198"/>
      <c r="H37" s="198"/>
      <c r="I37" s="198"/>
      <c r="J37" s="198"/>
      <c r="K37" s="198"/>
      <c r="L37" s="198"/>
      <c r="M37" s="198"/>
      <c r="N37" s="198"/>
      <c r="O37" s="198"/>
      <c r="P37" s="198"/>
      <c r="Q37" s="198"/>
      <c r="R37" s="198"/>
      <c r="S37" s="198"/>
      <c r="T37" s="198"/>
      <c r="U37" s="198"/>
      <c r="V37" s="198"/>
    </row>
    <row r="38" spans="1:22" ht="43.5" customHeight="1" x14ac:dyDescent="0.25">
      <c r="A38" s="25" t="s">
        <v>443</v>
      </c>
      <c r="B38" s="138" t="s">
        <v>220</v>
      </c>
      <c r="C38" s="180" t="str">
        <f>[1]паспорт!$G$21</f>
        <v>не требуется</v>
      </c>
      <c r="D38" s="198"/>
      <c r="E38" s="198"/>
      <c r="F38" s="198"/>
      <c r="G38" s="198"/>
      <c r="H38" s="198"/>
      <c r="I38" s="198"/>
      <c r="J38" s="198"/>
      <c r="K38" s="198"/>
      <c r="L38" s="198"/>
      <c r="M38" s="198"/>
      <c r="N38" s="198"/>
      <c r="O38" s="198"/>
      <c r="P38" s="198"/>
      <c r="Q38" s="198"/>
      <c r="R38" s="198"/>
      <c r="S38" s="198"/>
      <c r="T38" s="198"/>
      <c r="U38" s="198"/>
      <c r="V38" s="198"/>
    </row>
    <row r="39" spans="1:22" ht="23.25" hidden="1" customHeight="1" x14ac:dyDescent="0.25">
      <c r="A39" s="168"/>
      <c r="B39" s="169"/>
      <c r="C39" s="180"/>
      <c r="D39" s="198"/>
      <c r="E39" s="198"/>
      <c r="F39" s="198"/>
      <c r="G39" s="198"/>
      <c r="H39" s="198"/>
      <c r="I39" s="198"/>
      <c r="J39" s="198"/>
      <c r="K39" s="198"/>
      <c r="L39" s="198"/>
      <c r="M39" s="198"/>
      <c r="N39" s="198"/>
      <c r="O39" s="198"/>
      <c r="P39" s="198"/>
      <c r="Q39" s="198"/>
      <c r="R39" s="198"/>
      <c r="S39" s="198"/>
      <c r="T39" s="198"/>
      <c r="U39" s="198"/>
      <c r="V39" s="198"/>
    </row>
    <row r="40" spans="1:22" ht="63" x14ac:dyDescent="0.25">
      <c r="A40" s="25" t="s">
        <v>434</v>
      </c>
      <c r="B40" s="138" t="s">
        <v>495</v>
      </c>
      <c r="C40" s="229" t="str">
        <f>[1]паспорт!$G$23</f>
        <v>0,095 км, 1 шт корпус КТП</v>
      </c>
      <c r="D40" s="198"/>
      <c r="E40" s="198"/>
      <c r="F40" s="198"/>
      <c r="G40" s="198"/>
      <c r="H40" s="198"/>
      <c r="I40" s="198"/>
      <c r="J40" s="198"/>
      <c r="K40" s="198"/>
      <c r="L40" s="198"/>
      <c r="M40" s="198"/>
      <c r="N40" s="198"/>
      <c r="O40" s="198"/>
      <c r="P40" s="198"/>
      <c r="Q40" s="198"/>
      <c r="R40" s="198"/>
      <c r="S40" s="198"/>
      <c r="T40" s="198"/>
      <c r="U40" s="198"/>
      <c r="V40" s="198"/>
    </row>
    <row r="41" spans="1:22" ht="105.75" customHeight="1" x14ac:dyDescent="0.25">
      <c r="A41" s="25" t="s">
        <v>444</v>
      </c>
      <c r="B41" s="138" t="s">
        <v>457</v>
      </c>
      <c r="C41" s="180" t="str">
        <f>[1]паспорт!$G$25</f>
        <v>не требуется</v>
      </c>
      <c r="D41" s="198"/>
      <c r="E41" s="198"/>
      <c r="F41" s="198"/>
      <c r="G41" s="198"/>
      <c r="H41" s="198"/>
      <c r="I41" s="198"/>
      <c r="J41" s="198"/>
      <c r="K41" s="198"/>
      <c r="L41" s="198"/>
      <c r="M41" s="198"/>
      <c r="N41" s="198"/>
      <c r="O41" s="198"/>
      <c r="P41" s="198"/>
      <c r="Q41" s="198"/>
      <c r="R41" s="198"/>
      <c r="S41" s="198"/>
      <c r="T41" s="198"/>
      <c r="U41" s="198"/>
      <c r="V41" s="198"/>
    </row>
    <row r="42" spans="1:22" ht="83.25" customHeight="1" x14ac:dyDescent="0.25">
      <c r="A42" s="25" t="s">
        <v>435</v>
      </c>
      <c r="B42" s="138" t="s">
        <v>472</v>
      </c>
      <c r="C42" s="180" t="str">
        <f>[1]паспорт!$G$26</f>
        <v>не требуется</v>
      </c>
      <c r="D42" s="198"/>
      <c r="E42" s="198"/>
      <c r="F42" s="198"/>
      <c r="G42" s="198"/>
      <c r="H42" s="198"/>
      <c r="I42" s="198"/>
      <c r="J42" s="198"/>
      <c r="K42" s="198"/>
      <c r="L42" s="198"/>
      <c r="M42" s="198"/>
      <c r="N42" s="198"/>
      <c r="O42" s="198"/>
      <c r="P42" s="198"/>
      <c r="Q42" s="198"/>
      <c r="R42" s="198"/>
      <c r="S42" s="198"/>
      <c r="T42" s="198"/>
      <c r="U42" s="198"/>
      <c r="V42" s="198"/>
    </row>
    <row r="43" spans="1:22" ht="186" customHeight="1" x14ac:dyDescent="0.25">
      <c r="A43" s="25" t="s">
        <v>446</v>
      </c>
      <c r="B43" s="138" t="s">
        <v>447</v>
      </c>
      <c r="C43" s="180" t="str">
        <f>[1]паспорт!$G$27</f>
        <v>не предусмотрены</v>
      </c>
      <c r="D43" s="198"/>
      <c r="E43" s="198"/>
      <c r="F43" s="198"/>
      <c r="G43" s="198"/>
      <c r="H43" s="198"/>
      <c r="I43" s="198"/>
      <c r="J43" s="198"/>
      <c r="K43" s="198"/>
      <c r="L43" s="198"/>
      <c r="M43" s="198"/>
      <c r="N43" s="198"/>
      <c r="O43" s="198"/>
      <c r="P43" s="198"/>
      <c r="Q43" s="198"/>
      <c r="R43" s="198"/>
      <c r="S43" s="198"/>
      <c r="T43" s="198"/>
      <c r="U43" s="198"/>
      <c r="V43" s="198"/>
    </row>
    <row r="44" spans="1:22" ht="111" customHeight="1" x14ac:dyDescent="0.25">
      <c r="A44" s="25" t="s">
        <v>436</v>
      </c>
      <c r="B44" s="138" t="s">
        <v>463</v>
      </c>
      <c r="C44" s="229">
        <f>[1]паспорт!$G$28</f>
        <v>0.128</v>
      </c>
      <c r="D44" s="198"/>
      <c r="E44" s="198"/>
      <c r="F44" s="198"/>
      <c r="G44" s="198"/>
      <c r="H44" s="198"/>
      <c r="I44" s="198"/>
      <c r="J44" s="198"/>
      <c r="K44" s="198"/>
      <c r="L44" s="198"/>
      <c r="M44" s="198"/>
      <c r="N44" s="198"/>
      <c r="O44" s="198"/>
      <c r="P44" s="198"/>
      <c r="Q44" s="198"/>
      <c r="R44" s="198"/>
      <c r="S44" s="198"/>
      <c r="T44" s="198"/>
      <c r="U44" s="198"/>
      <c r="V44" s="198"/>
    </row>
    <row r="45" spans="1:22" ht="120" customHeight="1" x14ac:dyDescent="0.25">
      <c r="A45" s="25" t="s">
        <v>458</v>
      </c>
      <c r="B45" s="138" t="s">
        <v>464</v>
      </c>
      <c r="C45" s="229">
        <f>[1]паспорт!$G$29</f>
        <v>0.89900000000000002</v>
      </c>
      <c r="D45" s="198"/>
      <c r="E45" s="198"/>
      <c r="F45" s="198"/>
      <c r="G45" s="198"/>
      <c r="H45" s="198"/>
      <c r="I45" s="198"/>
      <c r="J45" s="198"/>
      <c r="K45" s="198"/>
      <c r="L45" s="198"/>
      <c r="M45" s="198"/>
      <c r="N45" s="198"/>
      <c r="O45" s="198"/>
      <c r="P45" s="198"/>
      <c r="Q45" s="198"/>
      <c r="R45" s="198"/>
      <c r="S45" s="198"/>
      <c r="T45" s="198"/>
      <c r="U45" s="198"/>
      <c r="V45" s="198"/>
    </row>
    <row r="46" spans="1:22" ht="101.25" customHeight="1" x14ac:dyDescent="0.25">
      <c r="A46" s="25" t="s">
        <v>437</v>
      </c>
      <c r="B46" s="138" t="s">
        <v>465</v>
      </c>
      <c r="C46" s="229">
        <f>[1]паспорт!$G$30</f>
        <v>0.12</v>
      </c>
      <c r="D46" s="198"/>
      <c r="E46" s="198"/>
      <c r="F46" s="198"/>
      <c r="G46" s="198"/>
      <c r="H46" s="198"/>
      <c r="I46" s="198"/>
      <c r="J46" s="198"/>
      <c r="K46" s="198"/>
      <c r="L46" s="198"/>
      <c r="M46" s="198"/>
      <c r="N46" s="198"/>
      <c r="O46" s="198"/>
      <c r="P46" s="198"/>
      <c r="Q46" s="198"/>
      <c r="R46" s="198"/>
      <c r="S46" s="198"/>
      <c r="T46" s="198"/>
      <c r="U46" s="198"/>
      <c r="V46" s="198"/>
    </row>
    <row r="47" spans="1:22" ht="18.75" hidden="1" customHeight="1" x14ac:dyDescent="0.3">
      <c r="A47" s="168"/>
      <c r="B47" s="169"/>
      <c r="C47" s="180" t="e">
        <f>'[2]для паспорта'!$D30</f>
        <v>#REF!</v>
      </c>
      <c r="D47" s="198"/>
      <c r="E47" s="198"/>
      <c r="F47" s="198"/>
      <c r="G47" s="198"/>
      <c r="H47" s="198"/>
      <c r="I47" s="198"/>
      <c r="J47" s="198"/>
      <c r="K47" s="198"/>
      <c r="L47" s="198"/>
      <c r="M47" s="198"/>
      <c r="N47" s="198"/>
      <c r="O47" s="198"/>
      <c r="P47" s="198"/>
      <c r="Q47" s="198"/>
      <c r="R47" s="198"/>
      <c r="S47" s="198"/>
      <c r="T47" s="198"/>
      <c r="U47" s="198"/>
      <c r="V47" s="198"/>
    </row>
    <row r="48" spans="1:22" ht="75.75" customHeight="1" x14ac:dyDescent="0.25">
      <c r="A48" s="25" t="s">
        <v>459</v>
      </c>
      <c r="B48" s="138" t="s">
        <v>490</v>
      </c>
      <c r="C48" s="200">
        <f>[1]паспорт!$G$32</f>
        <v>0.3699925</v>
      </c>
      <c r="D48" s="198"/>
      <c r="E48" s="198"/>
      <c r="F48" s="198"/>
      <c r="G48" s="198"/>
      <c r="H48" s="198"/>
      <c r="I48" s="198"/>
      <c r="J48" s="198"/>
      <c r="K48" s="198"/>
      <c r="L48" s="198"/>
      <c r="M48" s="198"/>
      <c r="N48" s="198"/>
      <c r="O48" s="198"/>
      <c r="P48" s="198"/>
      <c r="Q48" s="198"/>
      <c r="R48" s="198"/>
      <c r="S48" s="198"/>
      <c r="T48" s="198"/>
      <c r="U48" s="198"/>
      <c r="V48" s="198"/>
    </row>
    <row r="49" spans="1:22" ht="71.25" customHeight="1" x14ac:dyDescent="0.25">
      <c r="A49" s="25" t="s">
        <v>438</v>
      </c>
      <c r="B49" s="138" t="s">
        <v>491</v>
      </c>
      <c r="C49" s="200">
        <f>[1]паспорт!$G$33</f>
        <v>0.30832708000000003</v>
      </c>
      <c r="D49" s="198"/>
      <c r="E49" s="198"/>
      <c r="F49" s="198"/>
      <c r="G49" s="198"/>
      <c r="H49" s="198"/>
      <c r="I49" s="198"/>
      <c r="J49" s="198"/>
      <c r="K49" s="198"/>
      <c r="L49" s="198"/>
      <c r="M49" s="198"/>
      <c r="N49" s="198"/>
      <c r="O49" s="198"/>
      <c r="P49" s="198"/>
      <c r="Q49" s="198"/>
      <c r="R49" s="198"/>
      <c r="S49" s="198"/>
      <c r="T49" s="198"/>
      <c r="U49" s="198"/>
      <c r="V49" s="198"/>
    </row>
    <row r="50" spans="1:22" x14ac:dyDescent="0.25">
      <c r="A50" s="198"/>
      <c r="B50" s="198"/>
      <c r="C50" s="198"/>
      <c r="D50" s="198"/>
      <c r="E50" s="198"/>
      <c r="F50" s="198"/>
      <c r="G50" s="198"/>
      <c r="H50" s="198"/>
      <c r="I50" s="198"/>
      <c r="J50" s="198"/>
      <c r="K50" s="198"/>
      <c r="L50" s="198"/>
      <c r="M50" s="198"/>
      <c r="N50" s="198"/>
      <c r="O50" s="198"/>
      <c r="P50" s="198"/>
      <c r="Q50" s="198"/>
      <c r="R50" s="198"/>
      <c r="S50" s="198"/>
      <c r="T50" s="198"/>
      <c r="U50" s="198"/>
      <c r="V50" s="198"/>
    </row>
    <row r="51" spans="1:22" x14ac:dyDescent="0.25">
      <c r="A51" s="198"/>
      <c r="B51" s="198"/>
      <c r="C51" s="198"/>
      <c r="D51" s="198"/>
      <c r="E51" s="198"/>
      <c r="F51" s="198"/>
      <c r="G51" s="198"/>
      <c r="H51" s="198"/>
      <c r="I51" s="198"/>
      <c r="J51" s="198"/>
      <c r="K51" s="198"/>
      <c r="L51" s="198"/>
      <c r="M51" s="198"/>
      <c r="N51" s="198"/>
      <c r="O51" s="198"/>
      <c r="P51" s="198"/>
      <c r="Q51" s="198"/>
      <c r="R51" s="198"/>
      <c r="S51" s="198"/>
      <c r="T51" s="198"/>
      <c r="U51" s="198"/>
      <c r="V51" s="198"/>
    </row>
    <row r="52" spans="1:22" x14ac:dyDescent="0.25">
      <c r="A52" s="198"/>
      <c r="B52" s="198"/>
      <c r="C52" s="198"/>
      <c r="D52" s="198"/>
      <c r="E52" s="198"/>
      <c r="F52" s="198"/>
      <c r="G52" s="198"/>
      <c r="H52" s="198"/>
      <c r="I52" s="198"/>
      <c r="J52" s="198"/>
      <c r="K52" s="198"/>
      <c r="L52" s="198"/>
      <c r="M52" s="198"/>
      <c r="N52" s="198"/>
      <c r="O52" s="198"/>
      <c r="P52" s="198"/>
      <c r="Q52" s="198"/>
      <c r="R52" s="198"/>
      <c r="S52" s="198"/>
      <c r="T52" s="198"/>
      <c r="U52" s="198"/>
      <c r="V52" s="198"/>
    </row>
    <row r="53" spans="1:22" x14ac:dyDescent="0.25">
      <c r="A53" s="198"/>
      <c r="B53" s="198"/>
      <c r="C53" s="198"/>
      <c r="D53" s="198"/>
      <c r="E53" s="198"/>
      <c r="F53" s="198"/>
      <c r="G53" s="198"/>
      <c r="H53" s="198"/>
      <c r="I53" s="198"/>
      <c r="J53" s="198"/>
      <c r="K53" s="198"/>
      <c r="L53" s="198"/>
      <c r="M53" s="198"/>
      <c r="N53" s="198"/>
      <c r="O53" s="198"/>
      <c r="P53" s="198"/>
      <c r="Q53" s="198"/>
      <c r="R53" s="198"/>
      <c r="S53" s="198"/>
      <c r="T53" s="198"/>
      <c r="U53" s="198"/>
      <c r="V53" s="198"/>
    </row>
    <row r="54" spans="1:22" x14ac:dyDescent="0.25">
      <c r="A54" s="198"/>
      <c r="B54" s="198"/>
      <c r="C54" s="198"/>
      <c r="D54" s="198"/>
      <c r="E54" s="198"/>
      <c r="F54" s="198"/>
      <c r="G54" s="198"/>
      <c r="H54" s="198"/>
      <c r="I54" s="198"/>
      <c r="J54" s="198"/>
      <c r="K54" s="198"/>
      <c r="L54" s="198"/>
      <c r="M54" s="198"/>
      <c r="N54" s="198"/>
      <c r="O54" s="198"/>
      <c r="P54" s="198"/>
      <c r="Q54" s="198"/>
      <c r="R54" s="198"/>
      <c r="S54" s="198"/>
      <c r="T54" s="198"/>
      <c r="U54" s="198"/>
      <c r="V54" s="198"/>
    </row>
    <row r="55" spans="1:22" x14ac:dyDescent="0.25">
      <c r="A55" s="198"/>
      <c r="B55" s="198"/>
      <c r="C55" s="198"/>
      <c r="D55" s="198"/>
      <c r="E55" s="198"/>
      <c r="F55" s="198"/>
      <c r="G55" s="198"/>
      <c r="H55" s="198"/>
      <c r="I55" s="198"/>
      <c r="J55" s="198"/>
      <c r="K55" s="198"/>
      <c r="L55" s="198"/>
      <c r="M55" s="198"/>
      <c r="N55" s="198"/>
      <c r="O55" s="198"/>
      <c r="P55" s="198"/>
      <c r="Q55" s="198"/>
      <c r="R55" s="198"/>
      <c r="S55" s="198"/>
      <c r="T55" s="198"/>
      <c r="U55" s="198"/>
      <c r="V55" s="198"/>
    </row>
    <row r="56" spans="1:22" x14ac:dyDescent="0.25">
      <c r="A56" s="198"/>
      <c r="B56" s="198"/>
      <c r="C56" s="198"/>
      <c r="D56" s="198"/>
      <c r="E56" s="198"/>
      <c r="F56" s="198"/>
      <c r="G56" s="198"/>
      <c r="H56" s="198"/>
      <c r="I56" s="198"/>
      <c r="J56" s="198"/>
      <c r="K56" s="198"/>
      <c r="L56" s="198"/>
      <c r="M56" s="198"/>
      <c r="N56" s="198"/>
      <c r="O56" s="198"/>
      <c r="P56" s="198"/>
      <c r="Q56" s="198"/>
      <c r="R56" s="198"/>
      <c r="S56" s="198"/>
      <c r="T56" s="198"/>
      <c r="U56" s="198"/>
      <c r="V56" s="198"/>
    </row>
    <row r="57" spans="1:22" x14ac:dyDescent="0.25">
      <c r="A57" s="198"/>
      <c r="B57" s="198"/>
      <c r="C57" s="198"/>
      <c r="D57" s="198"/>
      <c r="E57" s="198"/>
      <c r="F57" s="198"/>
      <c r="G57" s="198"/>
      <c r="H57" s="198"/>
      <c r="I57" s="198"/>
      <c r="J57" s="198"/>
      <c r="K57" s="198"/>
      <c r="L57" s="198"/>
      <c r="M57" s="198"/>
      <c r="N57" s="198"/>
      <c r="O57" s="198"/>
      <c r="P57" s="198"/>
      <c r="Q57" s="198"/>
      <c r="R57" s="198"/>
      <c r="S57" s="198"/>
      <c r="T57" s="198"/>
      <c r="U57" s="198"/>
      <c r="V57" s="198"/>
    </row>
    <row r="58" spans="1:22" x14ac:dyDescent="0.25">
      <c r="A58" s="198"/>
      <c r="B58" s="198"/>
      <c r="C58" s="198"/>
      <c r="D58" s="198"/>
      <c r="E58" s="198"/>
      <c r="F58" s="198"/>
      <c r="G58" s="198"/>
      <c r="H58" s="198"/>
      <c r="I58" s="198"/>
      <c r="J58" s="198"/>
      <c r="K58" s="198"/>
      <c r="L58" s="198"/>
      <c r="M58" s="198"/>
      <c r="N58" s="198"/>
      <c r="O58" s="198"/>
      <c r="P58" s="198"/>
      <c r="Q58" s="198"/>
      <c r="R58" s="198"/>
      <c r="S58" s="198"/>
      <c r="T58" s="198"/>
      <c r="U58" s="198"/>
      <c r="V58" s="198"/>
    </row>
    <row r="59" spans="1:22" x14ac:dyDescent="0.25">
      <c r="A59" s="198"/>
      <c r="B59" s="198"/>
      <c r="C59" s="198"/>
      <c r="D59" s="198"/>
      <c r="E59" s="198"/>
      <c r="F59" s="198"/>
      <c r="G59" s="198"/>
      <c r="H59" s="198"/>
      <c r="I59" s="198"/>
      <c r="J59" s="198"/>
      <c r="K59" s="198"/>
      <c r="L59" s="198"/>
      <c r="M59" s="198"/>
      <c r="N59" s="198"/>
      <c r="O59" s="198"/>
      <c r="P59" s="198"/>
      <c r="Q59" s="198"/>
      <c r="R59" s="198"/>
      <c r="S59" s="198"/>
      <c r="T59" s="198"/>
      <c r="U59" s="198"/>
      <c r="V59" s="198"/>
    </row>
    <row r="60" spans="1:22" x14ac:dyDescent="0.25">
      <c r="A60" s="198"/>
      <c r="B60" s="198"/>
      <c r="C60" s="198"/>
      <c r="D60" s="198"/>
      <c r="E60" s="198"/>
      <c r="F60" s="198"/>
      <c r="G60" s="198"/>
      <c r="H60" s="198"/>
      <c r="I60" s="198"/>
      <c r="J60" s="198"/>
      <c r="K60" s="198"/>
      <c r="L60" s="198"/>
      <c r="M60" s="198"/>
      <c r="N60" s="198"/>
      <c r="O60" s="198"/>
      <c r="P60" s="198"/>
      <c r="Q60" s="198"/>
      <c r="R60" s="198"/>
      <c r="S60" s="198"/>
      <c r="T60" s="198"/>
      <c r="U60" s="198"/>
      <c r="V60" s="198"/>
    </row>
    <row r="61" spans="1:22" x14ac:dyDescent="0.25">
      <c r="A61" s="198"/>
      <c r="B61" s="198"/>
      <c r="C61" s="198"/>
      <c r="D61" s="198"/>
      <c r="E61" s="198"/>
      <c r="F61" s="198"/>
      <c r="G61" s="198"/>
      <c r="H61" s="198"/>
      <c r="I61" s="198"/>
      <c r="J61" s="198"/>
      <c r="K61" s="198"/>
      <c r="L61" s="198"/>
      <c r="M61" s="198"/>
      <c r="N61" s="198"/>
      <c r="O61" s="198"/>
      <c r="P61" s="198"/>
      <c r="Q61" s="198"/>
      <c r="R61" s="198"/>
      <c r="S61" s="198"/>
      <c r="T61" s="198"/>
      <c r="U61" s="198"/>
      <c r="V61" s="198"/>
    </row>
    <row r="62" spans="1:22" x14ac:dyDescent="0.25">
      <c r="A62" s="198"/>
      <c r="B62" s="198"/>
      <c r="C62" s="198"/>
      <c r="D62" s="198"/>
      <c r="E62" s="198"/>
      <c r="F62" s="198"/>
      <c r="G62" s="198"/>
      <c r="H62" s="198"/>
      <c r="I62" s="198"/>
      <c r="J62" s="198"/>
      <c r="K62" s="198"/>
      <c r="L62" s="198"/>
      <c r="M62" s="198"/>
      <c r="N62" s="198"/>
      <c r="O62" s="198"/>
      <c r="P62" s="198"/>
      <c r="Q62" s="198"/>
      <c r="R62" s="198"/>
      <c r="S62" s="198"/>
      <c r="T62" s="198"/>
      <c r="U62" s="198"/>
      <c r="V62" s="198"/>
    </row>
    <row r="63" spans="1:22" x14ac:dyDescent="0.25">
      <c r="A63" s="198"/>
      <c r="B63" s="198"/>
      <c r="C63" s="198"/>
      <c r="D63" s="198"/>
      <c r="E63" s="198"/>
      <c r="F63" s="198"/>
      <c r="G63" s="198"/>
      <c r="H63" s="198"/>
      <c r="I63" s="198"/>
      <c r="J63" s="198"/>
      <c r="K63" s="198"/>
      <c r="L63" s="198"/>
      <c r="M63" s="198"/>
      <c r="N63" s="198"/>
      <c r="O63" s="198"/>
      <c r="P63" s="198"/>
      <c r="Q63" s="198"/>
      <c r="R63" s="198"/>
      <c r="S63" s="198"/>
      <c r="T63" s="198"/>
      <c r="U63" s="198"/>
      <c r="V63" s="198"/>
    </row>
    <row r="64" spans="1:22" x14ac:dyDescent="0.25">
      <c r="A64" s="198"/>
      <c r="B64" s="198"/>
      <c r="C64" s="198"/>
      <c r="D64" s="198"/>
      <c r="E64" s="198"/>
      <c r="F64" s="198"/>
      <c r="G64" s="198"/>
      <c r="H64" s="198"/>
      <c r="I64" s="198"/>
      <c r="J64" s="198"/>
      <c r="K64" s="198"/>
      <c r="L64" s="198"/>
      <c r="M64" s="198"/>
      <c r="N64" s="198"/>
      <c r="O64" s="198"/>
      <c r="P64" s="198"/>
      <c r="Q64" s="198"/>
      <c r="R64" s="198"/>
      <c r="S64" s="198"/>
      <c r="T64" s="198"/>
      <c r="U64" s="198"/>
      <c r="V64" s="198"/>
    </row>
    <row r="65" spans="1:22" x14ac:dyDescent="0.25">
      <c r="A65" s="198"/>
      <c r="B65" s="198"/>
      <c r="C65" s="198"/>
      <c r="D65" s="198"/>
      <c r="E65" s="198"/>
      <c r="F65" s="198"/>
      <c r="G65" s="198"/>
      <c r="H65" s="198"/>
      <c r="I65" s="198"/>
      <c r="J65" s="198"/>
      <c r="K65" s="198"/>
      <c r="L65" s="198"/>
      <c r="M65" s="198"/>
      <c r="N65" s="198"/>
      <c r="O65" s="198"/>
      <c r="P65" s="198"/>
      <c r="Q65" s="198"/>
      <c r="R65" s="198"/>
      <c r="S65" s="198"/>
      <c r="T65" s="198"/>
      <c r="U65" s="198"/>
      <c r="V65" s="198"/>
    </row>
    <row r="66" spans="1:22"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row>
    <row r="67" spans="1:22"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row>
    <row r="68" spans="1:22"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x14ac:dyDescent="0.25">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x14ac:dyDescent="0.25">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x14ac:dyDescent="0.25">
      <c r="A72" s="198"/>
      <c r="B72" s="198"/>
      <c r="C72" s="198"/>
      <c r="D72" s="198"/>
      <c r="E72" s="198"/>
      <c r="F72" s="198"/>
      <c r="G72" s="198"/>
      <c r="H72" s="198"/>
      <c r="I72" s="198"/>
      <c r="J72" s="198"/>
      <c r="K72" s="198"/>
      <c r="L72" s="198"/>
      <c r="M72" s="198"/>
      <c r="N72" s="198"/>
      <c r="O72" s="198"/>
      <c r="P72" s="198"/>
      <c r="Q72" s="198"/>
      <c r="R72" s="198"/>
      <c r="S72" s="198"/>
      <c r="T72" s="198"/>
      <c r="U72" s="198"/>
      <c r="V72" s="198"/>
    </row>
    <row r="73" spans="1:22" x14ac:dyDescent="0.25">
      <c r="A73" s="198"/>
      <c r="B73" s="198"/>
      <c r="C73" s="198"/>
      <c r="D73" s="198"/>
      <c r="E73" s="198"/>
      <c r="F73" s="198"/>
      <c r="G73" s="198"/>
      <c r="H73" s="198"/>
      <c r="I73" s="198"/>
      <c r="J73" s="198"/>
      <c r="K73" s="198"/>
      <c r="L73" s="198"/>
      <c r="M73" s="198"/>
      <c r="N73" s="198"/>
      <c r="O73" s="198"/>
      <c r="P73" s="198"/>
      <c r="Q73" s="198"/>
      <c r="R73" s="198"/>
      <c r="S73" s="198"/>
      <c r="T73" s="198"/>
      <c r="U73" s="198"/>
      <c r="V73" s="198"/>
    </row>
    <row r="74" spans="1:22" x14ac:dyDescent="0.25">
      <c r="A74" s="198"/>
      <c r="B74" s="198"/>
      <c r="C74" s="198"/>
      <c r="D74" s="198"/>
      <c r="E74" s="198"/>
      <c r="F74" s="198"/>
      <c r="G74" s="198"/>
      <c r="H74" s="198"/>
      <c r="I74" s="198"/>
      <c r="J74" s="198"/>
      <c r="K74" s="198"/>
      <c r="L74" s="198"/>
      <c r="M74" s="198"/>
      <c r="N74" s="198"/>
      <c r="O74" s="198"/>
      <c r="P74" s="198"/>
      <c r="Q74" s="198"/>
      <c r="R74" s="198"/>
      <c r="S74" s="198"/>
      <c r="T74" s="198"/>
      <c r="U74" s="198"/>
      <c r="V74" s="198"/>
    </row>
    <row r="75" spans="1:22" x14ac:dyDescent="0.25">
      <c r="A75" s="198"/>
      <c r="B75" s="198"/>
      <c r="C75" s="198"/>
      <c r="D75" s="198"/>
      <c r="E75" s="198"/>
      <c r="F75" s="198"/>
      <c r="G75" s="198"/>
      <c r="H75" s="198"/>
      <c r="I75" s="198"/>
      <c r="J75" s="198"/>
      <c r="K75" s="198"/>
      <c r="L75" s="198"/>
      <c r="M75" s="198"/>
      <c r="N75" s="198"/>
      <c r="O75" s="198"/>
      <c r="P75" s="198"/>
      <c r="Q75" s="198"/>
      <c r="R75" s="198"/>
      <c r="S75" s="198"/>
      <c r="T75" s="198"/>
      <c r="U75" s="198"/>
      <c r="V75" s="198"/>
    </row>
    <row r="76" spans="1:22" x14ac:dyDescent="0.25">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x14ac:dyDescent="0.25">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x14ac:dyDescent="0.25">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x14ac:dyDescent="0.25">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x14ac:dyDescent="0.25">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x14ac:dyDescent="0.25">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x14ac:dyDescent="0.25">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x14ac:dyDescent="0.25">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x14ac:dyDescent="0.25">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x14ac:dyDescent="0.25">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x14ac:dyDescent="0.25">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x14ac:dyDescent="0.25">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x14ac:dyDescent="0.25">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x14ac:dyDescent="0.25">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x14ac:dyDescent="0.25">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x14ac:dyDescent="0.25">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x14ac:dyDescent="0.25">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x14ac:dyDescent="0.25">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x14ac:dyDescent="0.25">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x14ac:dyDescent="0.25">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x14ac:dyDescent="0.25">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x14ac:dyDescent="0.25">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x14ac:dyDescent="0.25">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x14ac:dyDescent="0.25">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c r="V176" s="198"/>
    </row>
    <row r="177" spans="1:22"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c r="V177" s="198"/>
    </row>
    <row r="178" spans="1:22"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c r="V178" s="198"/>
    </row>
    <row r="179" spans="1:22"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c r="V179" s="198"/>
    </row>
    <row r="180" spans="1:22"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c r="V180" s="198"/>
    </row>
    <row r="181" spans="1:22"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c r="V181" s="198"/>
    </row>
    <row r="182" spans="1:22"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c r="V182" s="198"/>
    </row>
    <row r="183" spans="1:22"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c r="V183" s="198"/>
    </row>
    <row r="184" spans="1:22"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c r="V184" s="198"/>
    </row>
    <row r="185" spans="1:22"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c r="V185" s="198"/>
    </row>
    <row r="186" spans="1:22"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c r="V186" s="198"/>
    </row>
    <row r="187" spans="1:22"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c r="V187" s="198"/>
    </row>
    <row r="188" spans="1:22"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c r="V188" s="198"/>
    </row>
    <row r="189" spans="1:22"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c r="V189" s="198"/>
    </row>
    <row r="190" spans="1:22"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c r="V190" s="198"/>
    </row>
    <row r="191" spans="1:22"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c r="V191" s="198"/>
    </row>
    <row r="192" spans="1:22"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c r="V192" s="198"/>
    </row>
    <row r="193" spans="1:22"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c r="V193" s="198"/>
    </row>
    <row r="194" spans="1:22"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c r="V194" s="198"/>
    </row>
    <row r="195" spans="1:22"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c r="V195" s="198"/>
    </row>
    <row r="196" spans="1:22"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c r="V196" s="198"/>
    </row>
    <row r="197" spans="1:22"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c r="V197" s="198"/>
    </row>
    <row r="198" spans="1:22"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c r="V198" s="198"/>
    </row>
    <row r="199" spans="1:22"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c r="V199" s="198"/>
    </row>
    <row r="200" spans="1:22"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c r="V200" s="198"/>
    </row>
    <row r="201" spans="1:22"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c r="V201" s="198"/>
    </row>
    <row r="202" spans="1:22"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c r="V202" s="198"/>
    </row>
    <row r="203" spans="1:22"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c r="V203" s="198"/>
    </row>
    <row r="204" spans="1:22"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c r="V204" s="198"/>
    </row>
    <row r="205" spans="1:22"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c r="V205" s="198"/>
    </row>
    <row r="206" spans="1:22"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c r="V206" s="198"/>
    </row>
    <row r="207" spans="1:22"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c r="V207" s="198"/>
    </row>
    <row r="208" spans="1:22"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c r="V208" s="198"/>
    </row>
    <row r="209" spans="1:22"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c r="V209" s="198"/>
    </row>
    <row r="210" spans="1:22"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c r="V210" s="198"/>
    </row>
    <row r="211" spans="1:22"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c r="V211" s="198"/>
    </row>
    <row r="212" spans="1:22"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c r="V212" s="198"/>
    </row>
    <row r="213" spans="1:22"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c r="V213" s="198"/>
    </row>
    <row r="214" spans="1:22"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c r="V214" s="198"/>
    </row>
    <row r="215" spans="1:22"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c r="V215" s="198"/>
    </row>
    <row r="216" spans="1:22"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c r="V216" s="198"/>
    </row>
    <row r="217" spans="1:22"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c r="V217" s="198"/>
    </row>
    <row r="218" spans="1:22"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c r="V218" s="198"/>
    </row>
    <row r="219" spans="1:22"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c r="V219" s="198"/>
    </row>
    <row r="220" spans="1:22"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c r="V220" s="198"/>
    </row>
    <row r="221" spans="1:22"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c r="V221" s="198"/>
    </row>
    <row r="222" spans="1:22"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c r="V222" s="198"/>
    </row>
    <row r="223" spans="1:22"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c r="V223" s="198"/>
    </row>
    <row r="224" spans="1:22"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c r="V224" s="198"/>
    </row>
    <row r="225" spans="1:22"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c r="V225" s="198"/>
    </row>
    <row r="226" spans="1:22"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c r="V226" s="198"/>
    </row>
    <row r="227" spans="1:22"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c r="V227" s="198"/>
    </row>
    <row r="228" spans="1:22"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c r="V228" s="198"/>
    </row>
    <row r="229" spans="1:22"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c r="V229" s="198"/>
    </row>
    <row r="230" spans="1:22"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c r="V230" s="198"/>
    </row>
    <row r="231" spans="1:22"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c r="V231" s="198"/>
    </row>
    <row r="232" spans="1:22"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c r="V232" s="198"/>
    </row>
    <row r="233" spans="1:22"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c r="V233" s="198"/>
    </row>
    <row r="234" spans="1:22"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c r="V234" s="198"/>
    </row>
    <row r="235" spans="1:22"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c r="V235" s="198"/>
    </row>
    <row r="236" spans="1:22"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c r="V236" s="198"/>
    </row>
    <row r="237" spans="1:22"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c r="V237" s="198"/>
    </row>
    <row r="238" spans="1:22"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c r="V238" s="198"/>
    </row>
    <row r="239" spans="1:22"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c r="V239" s="198"/>
    </row>
    <row r="240" spans="1:22"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c r="V240" s="198"/>
    </row>
    <row r="241" spans="1:22"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c r="V241" s="198"/>
    </row>
    <row r="242" spans="1:22"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c r="V242" s="198"/>
    </row>
    <row r="243" spans="1:22"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c r="V243" s="198"/>
    </row>
    <row r="244" spans="1:22"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c r="V244" s="198"/>
    </row>
    <row r="245" spans="1:22"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c r="V245" s="198"/>
    </row>
    <row r="246" spans="1:22"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c r="V246" s="198"/>
    </row>
    <row r="247" spans="1:22"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c r="V247" s="198"/>
    </row>
    <row r="248" spans="1:22"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c r="V248" s="198"/>
    </row>
    <row r="249" spans="1:22"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c r="V249" s="198"/>
    </row>
    <row r="250" spans="1:22"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c r="V250" s="198"/>
    </row>
    <row r="251" spans="1:22"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c r="V251" s="198"/>
    </row>
    <row r="252" spans="1:22"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c r="V252" s="198"/>
    </row>
    <row r="253" spans="1:22"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c r="V253" s="198"/>
    </row>
    <row r="254" spans="1:22"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c r="V254" s="198"/>
    </row>
    <row r="255" spans="1:22"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c r="V255" s="198"/>
    </row>
    <row r="256" spans="1:22"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c r="V256" s="198"/>
    </row>
    <row r="257" spans="1:22"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c r="V257" s="198"/>
    </row>
    <row r="258" spans="1:22"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c r="V258" s="198"/>
    </row>
    <row r="259" spans="1:22"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c r="V259" s="198"/>
    </row>
    <row r="260" spans="1:22"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c r="V260" s="198"/>
    </row>
    <row r="261" spans="1:22"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c r="V261" s="198"/>
    </row>
    <row r="262" spans="1:22"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c r="V262" s="198"/>
    </row>
    <row r="263" spans="1:22"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c r="V263" s="198"/>
    </row>
    <row r="264" spans="1:22"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c r="V264" s="198"/>
    </row>
    <row r="265" spans="1:22"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c r="V265" s="198"/>
    </row>
    <row r="266" spans="1:22"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c r="V266" s="198"/>
    </row>
    <row r="267" spans="1:22"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c r="V267" s="198"/>
    </row>
    <row r="268" spans="1:22"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c r="V268" s="198"/>
    </row>
    <row r="269" spans="1:22"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c r="V269" s="198"/>
    </row>
    <row r="270" spans="1:22"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c r="V270" s="198"/>
    </row>
    <row r="271" spans="1:22"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c r="V271" s="198"/>
    </row>
    <row r="272" spans="1:22"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c r="V272" s="198"/>
    </row>
    <row r="273" spans="1:22"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c r="V273" s="198"/>
    </row>
    <row r="274" spans="1:22"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c r="V274" s="198"/>
    </row>
    <row r="275" spans="1:22"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c r="V275" s="198"/>
    </row>
    <row r="276" spans="1:22"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c r="V276" s="198"/>
    </row>
    <row r="277" spans="1:22"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c r="V277" s="198"/>
    </row>
    <row r="278" spans="1:22"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c r="V278" s="198"/>
    </row>
    <row r="279" spans="1:22"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c r="V279" s="198"/>
    </row>
    <row r="280" spans="1:22"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c r="V280" s="198"/>
    </row>
    <row r="281" spans="1:22"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c r="V281" s="198"/>
    </row>
    <row r="282" spans="1:22"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c r="V282" s="198"/>
    </row>
    <row r="283" spans="1:22"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c r="V283" s="198"/>
    </row>
    <row r="284" spans="1:22"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c r="V284" s="198"/>
    </row>
    <row r="285" spans="1:22"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c r="V285" s="198"/>
    </row>
    <row r="286" spans="1:22"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c r="V286" s="198"/>
    </row>
    <row r="287" spans="1:22"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c r="V287" s="198"/>
    </row>
    <row r="288" spans="1:22"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c r="V288" s="198"/>
    </row>
    <row r="289" spans="1:22"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c r="V289" s="198"/>
    </row>
    <row r="290" spans="1:22"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c r="V290" s="198"/>
    </row>
    <row r="291" spans="1:22"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c r="V291" s="198"/>
    </row>
    <row r="292" spans="1:22"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c r="V292" s="198"/>
    </row>
    <row r="293" spans="1:22"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c r="V293" s="198"/>
    </row>
    <row r="294" spans="1:22"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c r="V294" s="198"/>
    </row>
    <row r="295" spans="1:22"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c r="V295" s="198"/>
    </row>
    <row r="296" spans="1:22"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c r="V296" s="198"/>
    </row>
    <row r="297" spans="1:22"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c r="V297" s="198"/>
    </row>
    <row r="298" spans="1:22"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c r="V298" s="198"/>
    </row>
    <row r="299" spans="1:22"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c r="V299" s="198"/>
    </row>
    <row r="300" spans="1:22"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c r="V300" s="198"/>
    </row>
    <row r="301" spans="1:22"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c r="V301" s="198"/>
    </row>
    <row r="302" spans="1:22"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c r="V302" s="198"/>
    </row>
    <row r="303" spans="1:22"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c r="V303" s="198"/>
    </row>
    <row r="304" spans="1:22"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c r="V304" s="198"/>
    </row>
    <row r="305" spans="1:22"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c r="V305" s="198"/>
    </row>
    <row r="306" spans="1:22"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c r="V306" s="198"/>
    </row>
    <row r="307" spans="1:22"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c r="V307" s="198"/>
    </row>
    <row r="308" spans="1:22"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c r="V308" s="198"/>
    </row>
    <row r="309" spans="1:22"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c r="V309" s="198"/>
    </row>
    <row r="310" spans="1:22"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c r="V310" s="198"/>
    </row>
    <row r="311" spans="1:22"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c r="V311" s="198"/>
    </row>
    <row r="312" spans="1:22"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c r="V312" s="198"/>
    </row>
    <row r="313" spans="1:22"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c r="V313" s="198"/>
    </row>
    <row r="314" spans="1:22"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c r="V314" s="198"/>
    </row>
    <row r="315" spans="1:22"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c r="V315" s="198"/>
    </row>
    <row r="316" spans="1:22"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c r="V316" s="198"/>
    </row>
    <row r="317" spans="1:22"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c r="V317" s="198"/>
    </row>
    <row r="318" spans="1:22"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c r="V318" s="198"/>
    </row>
    <row r="319" spans="1:22"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c r="V319" s="198"/>
    </row>
    <row r="320" spans="1:22"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c r="V320" s="198"/>
    </row>
    <row r="321" spans="1:22"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c r="V321" s="198"/>
    </row>
    <row r="322" spans="1:22"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c r="V322" s="198"/>
    </row>
    <row r="323" spans="1:22"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c r="V323" s="198"/>
    </row>
    <row r="324" spans="1:22"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c r="V324" s="198"/>
    </row>
    <row r="325" spans="1:22"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c r="V325" s="198"/>
    </row>
    <row r="326" spans="1:22"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c r="V326" s="198"/>
    </row>
    <row r="327" spans="1:22"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c r="V327" s="198"/>
    </row>
    <row r="328" spans="1:22"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c r="V328" s="198"/>
    </row>
    <row r="329" spans="1:22"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c r="V329" s="198"/>
    </row>
    <row r="330" spans="1:22"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c r="V330" s="198"/>
    </row>
    <row r="331" spans="1:22"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c r="V331" s="198"/>
    </row>
    <row r="332" spans="1:22"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c r="V332" s="198"/>
    </row>
    <row r="333" spans="1:22"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c r="V333" s="198"/>
    </row>
    <row r="334" spans="1:22"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c r="V334" s="198"/>
    </row>
    <row r="335" spans="1:22"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c r="V335" s="198"/>
    </row>
    <row r="336" spans="1:22"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c r="V336" s="198"/>
    </row>
    <row r="337" spans="1:22"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c r="V337" s="198"/>
    </row>
    <row r="338" spans="1:22"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c r="V338" s="198"/>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1" t="str">
        <f>'1. паспорт местоположение'!A5:C5</f>
        <v>Год раскрытия информации: 2020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 x14ac:dyDescent="0.35">
      <c r="AV6" s="14"/>
    </row>
    <row r="7" spans="1:48" ht="18.75" x14ac:dyDescent="0.25">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7.4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ht="15.6" x14ac:dyDescent="0.25">
      <c r="A9" s="284" t="str">
        <f>'1. паспорт местоположение'!A9:C9</f>
        <v>Общество с ограниченной ответственностью "Краснодар Водоканал"</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c r="AS9" s="284"/>
      <c r="AT9" s="284"/>
      <c r="AU9" s="284"/>
      <c r="AV9" s="284"/>
    </row>
    <row r="10" spans="1:48" ht="15.75" x14ac:dyDescent="0.25">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ht="17.4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ht="15.6" x14ac:dyDescent="0.25">
      <c r="A12" s="284" t="str">
        <f>'1. паспорт местоположение'!A12:C12</f>
        <v>K_KVK16</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ht="15.75" x14ac:dyDescent="0.25">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ht="18"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15.6" x14ac:dyDescent="0.25">
      <c r="A15" s="284"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284"/>
      <c r="AT15" s="284"/>
      <c r="AU15" s="284"/>
      <c r="AV15" s="284"/>
    </row>
    <row r="16" spans="1:48" ht="15.75" x14ac:dyDescent="0.25">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row>
    <row r="17" spans="1:48" ht="13.9"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ht="13.9"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3" customFormat="1" ht="13.9"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3" customFormat="1" x14ac:dyDescent="0.25">
      <c r="A21" s="413" t="s">
        <v>460</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3" customFormat="1" ht="58.5" customHeight="1" x14ac:dyDescent="0.25">
      <c r="A22" s="404" t="s">
        <v>53</v>
      </c>
      <c r="B22" s="415" t="s">
        <v>25</v>
      </c>
      <c r="C22" s="404" t="s">
        <v>52</v>
      </c>
      <c r="D22" s="404" t="s">
        <v>51</v>
      </c>
      <c r="E22" s="418" t="s">
        <v>471</v>
      </c>
      <c r="F22" s="419"/>
      <c r="G22" s="419"/>
      <c r="H22" s="419"/>
      <c r="I22" s="419"/>
      <c r="J22" s="419"/>
      <c r="K22" s="419"/>
      <c r="L22" s="420"/>
      <c r="M22" s="404" t="s">
        <v>50</v>
      </c>
      <c r="N22" s="404" t="s">
        <v>49</v>
      </c>
      <c r="O22" s="404" t="s">
        <v>48</v>
      </c>
      <c r="P22" s="399" t="s">
        <v>227</v>
      </c>
      <c r="Q22" s="399" t="s">
        <v>47</v>
      </c>
      <c r="R22" s="399" t="s">
        <v>46</v>
      </c>
      <c r="S22" s="399" t="s">
        <v>45</v>
      </c>
      <c r="T22" s="399"/>
      <c r="U22" s="421" t="s">
        <v>44</v>
      </c>
      <c r="V22" s="421" t="s">
        <v>43</v>
      </c>
      <c r="W22" s="399" t="s">
        <v>42</v>
      </c>
      <c r="X22" s="399" t="s">
        <v>41</v>
      </c>
      <c r="Y22" s="399" t="s">
        <v>40</v>
      </c>
      <c r="Z22" s="406"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7" t="s">
        <v>26</v>
      </c>
    </row>
    <row r="23" spans="1:48" s="23" customFormat="1" ht="64.5" customHeight="1" x14ac:dyDescent="0.25">
      <c r="A23" s="414"/>
      <c r="B23" s="416"/>
      <c r="C23" s="414"/>
      <c r="D23" s="414"/>
      <c r="E23" s="409" t="s">
        <v>24</v>
      </c>
      <c r="F23" s="400" t="s">
        <v>115</v>
      </c>
      <c r="G23" s="400" t="s">
        <v>114</v>
      </c>
      <c r="H23" s="400" t="s">
        <v>113</v>
      </c>
      <c r="I23" s="402" t="s">
        <v>392</v>
      </c>
      <c r="J23" s="402" t="s">
        <v>393</v>
      </c>
      <c r="K23" s="402" t="s">
        <v>394</v>
      </c>
      <c r="L23" s="400" t="s">
        <v>80</v>
      </c>
      <c r="M23" s="414"/>
      <c r="N23" s="414"/>
      <c r="O23" s="414"/>
      <c r="P23" s="399"/>
      <c r="Q23" s="399"/>
      <c r="R23" s="399"/>
      <c r="S23" s="411" t="s">
        <v>2</v>
      </c>
      <c r="T23" s="411" t="s">
        <v>12</v>
      </c>
      <c r="U23" s="421"/>
      <c r="V23" s="421"/>
      <c r="W23" s="399"/>
      <c r="X23" s="399"/>
      <c r="Y23" s="399"/>
      <c r="Z23" s="399"/>
      <c r="AA23" s="399"/>
      <c r="AB23" s="399"/>
      <c r="AC23" s="399"/>
      <c r="AD23" s="399"/>
      <c r="AE23" s="399"/>
      <c r="AF23" s="399" t="s">
        <v>23</v>
      </c>
      <c r="AG23" s="399"/>
      <c r="AH23" s="399" t="s">
        <v>22</v>
      </c>
      <c r="AI23" s="399"/>
      <c r="AJ23" s="404" t="s">
        <v>21</v>
      </c>
      <c r="AK23" s="404" t="s">
        <v>20</v>
      </c>
      <c r="AL23" s="404" t="s">
        <v>19</v>
      </c>
      <c r="AM23" s="404" t="s">
        <v>18</v>
      </c>
      <c r="AN23" s="404" t="s">
        <v>17</v>
      </c>
      <c r="AO23" s="404" t="s">
        <v>16</v>
      </c>
      <c r="AP23" s="404" t="s">
        <v>15</v>
      </c>
      <c r="AQ23" s="422" t="s">
        <v>12</v>
      </c>
      <c r="AR23" s="399"/>
      <c r="AS23" s="399"/>
      <c r="AT23" s="399"/>
      <c r="AU23" s="399"/>
      <c r="AV23" s="408"/>
    </row>
    <row r="24" spans="1:48" s="23" customFormat="1" ht="96.75" customHeight="1" x14ac:dyDescent="0.25">
      <c r="A24" s="405"/>
      <c r="B24" s="417"/>
      <c r="C24" s="405"/>
      <c r="D24" s="405"/>
      <c r="E24" s="410"/>
      <c r="F24" s="401"/>
      <c r="G24" s="401"/>
      <c r="H24" s="401"/>
      <c r="I24" s="403"/>
      <c r="J24" s="403"/>
      <c r="K24" s="403"/>
      <c r="L24" s="401"/>
      <c r="M24" s="405"/>
      <c r="N24" s="405"/>
      <c r="O24" s="405"/>
      <c r="P24" s="399"/>
      <c r="Q24" s="399"/>
      <c r="R24" s="399"/>
      <c r="S24" s="412"/>
      <c r="T24" s="412"/>
      <c r="U24" s="421"/>
      <c r="V24" s="421"/>
      <c r="W24" s="399"/>
      <c r="X24" s="399"/>
      <c r="Y24" s="399"/>
      <c r="Z24" s="399"/>
      <c r="AA24" s="399"/>
      <c r="AB24" s="399"/>
      <c r="AC24" s="399"/>
      <c r="AD24" s="399"/>
      <c r="AE24" s="399"/>
      <c r="AF24" s="132" t="s">
        <v>14</v>
      </c>
      <c r="AG24" s="132" t="s">
        <v>13</v>
      </c>
      <c r="AH24" s="133" t="s">
        <v>2</v>
      </c>
      <c r="AI24" s="133" t="s">
        <v>12</v>
      </c>
      <c r="AJ24" s="405"/>
      <c r="AK24" s="405"/>
      <c r="AL24" s="405"/>
      <c r="AM24" s="405"/>
      <c r="AN24" s="405"/>
      <c r="AO24" s="405"/>
      <c r="AP24" s="405"/>
      <c r="AQ24" s="423"/>
      <c r="AR24" s="399"/>
      <c r="AS24" s="399"/>
      <c r="AT24" s="399"/>
      <c r="AU24" s="399"/>
      <c r="AV24" s="408"/>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view="pageBreakPreview" zoomScale="85" zoomScaleNormal="90" zoomScaleSheetLayoutView="85" workbookViewId="0">
      <selection activeCell="B29" sqref="B29"/>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2" t="s">
        <v>69</v>
      </c>
    </row>
    <row r="2" spans="1:8" ht="18.75" x14ac:dyDescent="0.3">
      <c r="B2" s="183" t="s">
        <v>11</v>
      </c>
    </row>
    <row r="3" spans="1:8" ht="18.75" x14ac:dyDescent="0.3">
      <c r="B3" s="183" t="s">
        <v>476</v>
      </c>
    </row>
    <row r="4" spans="1:8" ht="15.6" x14ac:dyDescent="0.3">
      <c r="B4" s="35"/>
    </row>
    <row r="5" spans="1:8" ht="17.45" x14ac:dyDescent="0.3">
      <c r="A5" s="427" t="str">
        <f>'1. паспорт местоположение'!A5:C5</f>
        <v>Год раскрытия информации: 2020 год</v>
      </c>
      <c r="B5" s="427"/>
      <c r="C5" s="57"/>
      <c r="D5" s="57"/>
      <c r="E5" s="57"/>
      <c r="F5" s="57"/>
      <c r="G5" s="57"/>
      <c r="H5" s="57"/>
    </row>
    <row r="6" spans="1:8" ht="17.45" x14ac:dyDescent="0.3">
      <c r="A6" s="179"/>
      <c r="B6" s="179"/>
      <c r="C6" s="179"/>
      <c r="D6" s="179"/>
      <c r="E6" s="179"/>
      <c r="F6" s="179"/>
      <c r="G6" s="179"/>
      <c r="H6" s="179"/>
    </row>
    <row r="7" spans="1:8" ht="18.75" x14ac:dyDescent="0.25">
      <c r="A7" s="255" t="s">
        <v>10</v>
      </c>
      <c r="B7" s="255"/>
      <c r="C7" s="185"/>
      <c r="D7" s="185"/>
      <c r="E7" s="185"/>
      <c r="F7" s="185"/>
      <c r="G7" s="185"/>
      <c r="H7" s="185"/>
    </row>
    <row r="8" spans="1:8" ht="17.45" x14ac:dyDescent="0.3">
      <c r="A8" s="185"/>
      <c r="B8" s="185"/>
      <c r="C8" s="185"/>
      <c r="D8" s="185"/>
      <c r="E8" s="185"/>
      <c r="F8" s="185"/>
      <c r="G8" s="185"/>
      <c r="H8" s="185"/>
    </row>
    <row r="9" spans="1:8" ht="15.6" x14ac:dyDescent="0.3">
      <c r="A9" s="258" t="str">
        <f>'1. паспорт местоположение'!A9:C9</f>
        <v>Общество с ограниченной ответственностью "Краснодар Водоканал"</v>
      </c>
      <c r="B9" s="258"/>
      <c r="C9" s="187"/>
      <c r="D9" s="187"/>
      <c r="E9" s="187"/>
      <c r="F9" s="187"/>
      <c r="G9" s="187"/>
      <c r="H9" s="187"/>
    </row>
    <row r="10" spans="1:8" x14ac:dyDescent="0.25">
      <c r="A10" s="252" t="s">
        <v>9</v>
      </c>
      <c r="B10" s="252"/>
      <c r="C10" s="188"/>
      <c r="D10" s="188"/>
      <c r="E10" s="188"/>
      <c r="F10" s="188"/>
      <c r="G10" s="188"/>
      <c r="H10" s="188"/>
    </row>
    <row r="11" spans="1:8" ht="17.45" x14ac:dyDescent="0.3">
      <c r="A11" s="185"/>
      <c r="B11" s="185"/>
      <c r="C11" s="185"/>
      <c r="D11" s="185"/>
      <c r="E11" s="185"/>
      <c r="F11" s="185"/>
      <c r="G11" s="185"/>
      <c r="H11" s="185"/>
    </row>
    <row r="12" spans="1:8" ht="24" customHeight="1" x14ac:dyDescent="0.3">
      <c r="A12" s="258" t="str">
        <f>'1. паспорт местоположение'!A12:C12</f>
        <v>K_KVK16</v>
      </c>
      <c r="B12" s="258"/>
      <c r="C12" s="187"/>
      <c r="D12" s="187"/>
      <c r="E12" s="187"/>
      <c r="F12" s="187"/>
      <c r="G12" s="187"/>
      <c r="H12" s="187"/>
    </row>
    <row r="13" spans="1:8" x14ac:dyDescent="0.25">
      <c r="A13" s="252" t="s">
        <v>8</v>
      </c>
      <c r="B13" s="252"/>
      <c r="C13" s="188"/>
      <c r="D13" s="188"/>
      <c r="E13" s="188"/>
      <c r="F13" s="188"/>
      <c r="G13" s="188"/>
      <c r="H13" s="188"/>
    </row>
    <row r="14" spans="1:8" ht="18" x14ac:dyDescent="0.3">
      <c r="A14" s="10"/>
      <c r="B14" s="10"/>
      <c r="C14" s="10"/>
      <c r="D14" s="10"/>
      <c r="E14" s="10"/>
      <c r="F14" s="10"/>
      <c r="G14" s="10"/>
      <c r="H14" s="10"/>
    </row>
    <row r="15" spans="1:8" ht="41.25" customHeight="1" x14ac:dyDescent="0.3">
      <c r="A15" s="424"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424"/>
      <c r="C15" s="187"/>
      <c r="D15" s="187"/>
      <c r="E15" s="187"/>
      <c r="F15" s="187"/>
      <c r="G15" s="187"/>
      <c r="H15" s="187"/>
    </row>
    <row r="16" spans="1:8" x14ac:dyDescent="0.25">
      <c r="A16" s="252" t="s">
        <v>6</v>
      </c>
      <c r="B16" s="252"/>
      <c r="C16" s="188"/>
      <c r="D16" s="188"/>
      <c r="E16" s="188"/>
      <c r="F16" s="188"/>
      <c r="G16" s="188"/>
      <c r="H16" s="188"/>
    </row>
    <row r="17" spans="1:2" ht="15.6" x14ac:dyDescent="0.3">
      <c r="B17" s="110"/>
    </row>
    <row r="18" spans="1:2" ht="24.75" customHeight="1" x14ac:dyDescent="0.25">
      <c r="A18" s="425" t="s">
        <v>461</v>
      </c>
      <c r="B18" s="426"/>
    </row>
    <row r="19" spans="1:2" ht="15.6" x14ac:dyDescent="0.3">
      <c r="B19" s="35"/>
    </row>
    <row r="20" spans="1:2" ht="16.149999999999999" thickBot="1" x14ac:dyDescent="0.35">
      <c r="B20" s="111"/>
    </row>
    <row r="21" spans="1:2" ht="16.5" thickBot="1" x14ac:dyDescent="0.3">
      <c r="A21" s="112" t="s">
        <v>343</v>
      </c>
      <c r="B21" s="113" t="str">
        <f>[1]паспорт!$G$45</f>
        <v>в/з Восточный-1 ул.Автолюбителей КТП-732п</v>
      </c>
    </row>
    <row r="22" spans="1:2" ht="16.5" thickBot="1" x14ac:dyDescent="0.3">
      <c r="A22" s="112" t="s">
        <v>344</v>
      </c>
      <c r="B22" s="113" t="str">
        <f>[1]паспорт!$G$46</f>
        <v>Краснодарский край, г. Краснодар</v>
      </c>
    </row>
    <row r="23" spans="1:2" ht="16.5" thickBot="1" x14ac:dyDescent="0.3">
      <c r="A23" s="112" t="s">
        <v>315</v>
      </c>
      <c r="B23" s="113" t="str">
        <f>[1]паспорт!$G$47</f>
        <v>модернизация</v>
      </c>
    </row>
    <row r="24" spans="1:2" ht="16.5" thickBot="1" x14ac:dyDescent="0.3">
      <c r="A24" s="112" t="s">
        <v>345</v>
      </c>
      <c r="B24" s="113">
        <v>0</v>
      </c>
    </row>
    <row r="25" spans="1:2" ht="16.5" thickBot="1" x14ac:dyDescent="0.3">
      <c r="A25" s="114" t="s">
        <v>346</v>
      </c>
      <c r="B25" s="232">
        <f>[1]паспорт!$G$49</f>
        <v>2021</v>
      </c>
    </row>
    <row r="26" spans="1:2" ht="16.5" thickBot="1" x14ac:dyDescent="0.3">
      <c r="A26" s="115" t="s">
        <v>347</v>
      </c>
      <c r="B26" s="113" t="str">
        <f>'[2]для паспорта'!$D49</f>
        <v>-</v>
      </c>
    </row>
    <row r="27" spans="1:2" ht="29.25" thickBot="1" x14ac:dyDescent="0.3">
      <c r="A27" s="121" t="s">
        <v>488</v>
      </c>
      <c r="B27" s="228">
        <f>[1]паспорт!$G$51</f>
        <v>0.3699925</v>
      </c>
    </row>
    <row r="28" spans="1:2" ht="16.5" thickBot="1" x14ac:dyDescent="0.3">
      <c r="A28" s="117" t="s">
        <v>348</v>
      </c>
      <c r="B28" s="113" t="str">
        <f>[1]паспорт!$G$52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zoomScale="85" zoomScaleNormal="60" zoomScaleSheetLayoutView="85" workbookViewId="0">
      <selection activeCell="C26" sqref="C26"/>
    </sheetView>
  </sheetViews>
  <sheetFormatPr defaultColWidth="10.7109375" defaultRowHeight="15.75" x14ac:dyDescent="0.25"/>
  <cols>
    <col min="1" max="1" width="9.5703125" style="201" customWidth="1"/>
    <col min="2" max="2" width="11.42578125" style="201" customWidth="1"/>
    <col min="3" max="3" width="14" style="201" customWidth="1"/>
    <col min="4" max="4" width="16.140625" style="201" customWidth="1"/>
    <col min="5" max="5" width="11.140625" style="201" customWidth="1"/>
    <col min="6" max="6" width="11" style="201" customWidth="1"/>
    <col min="7" max="8" width="8.7109375" style="201" customWidth="1"/>
    <col min="9" max="9" width="9.85546875" style="201" customWidth="1"/>
    <col min="10" max="10" width="9.28515625" style="201" customWidth="1"/>
    <col min="11" max="11" width="10.28515625" style="201" customWidth="1"/>
    <col min="12" max="15" width="8.7109375" style="201" customWidth="1"/>
    <col min="16" max="16" width="19.42578125" style="201" customWidth="1"/>
    <col min="17" max="17" width="21.7109375" style="201" customWidth="1"/>
    <col min="18" max="18" width="22" style="201" customWidth="1"/>
    <col min="19" max="19" width="19.7109375" style="201" customWidth="1"/>
    <col min="20" max="20" width="18.42578125" style="201" customWidth="1"/>
    <col min="21" max="237" width="10.7109375" style="201"/>
    <col min="238" max="242" width="15.7109375" style="201" customWidth="1"/>
    <col min="243" max="246" width="12.7109375" style="201" customWidth="1"/>
    <col min="247" max="250" width="15.7109375" style="201" customWidth="1"/>
    <col min="251" max="251" width="22.85546875" style="201" customWidth="1"/>
    <col min="252" max="252" width="20.7109375" style="201" customWidth="1"/>
    <col min="253" max="253" width="16.7109375" style="201" customWidth="1"/>
    <col min="254" max="493" width="10.7109375" style="201"/>
    <col min="494" max="498" width="15.7109375" style="201" customWidth="1"/>
    <col min="499" max="502" width="12.7109375" style="201" customWidth="1"/>
    <col min="503" max="506" width="15.7109375" style="201" customWidth="1"/>
    <col min="507" max="507" width="22.85546875" style="201" customWidth="1"/>
    <col min="508" max="508" width="20.7109375" style="201" customWidth="1"/>
    <col min="509" max="509" width="16.7109375" style="201" customWidth="1"/>
    <col min="510" max="749" width="10.7109375" style="201"/>
    <col min="750" max="754" width="15.7109375" style="201" customWidth="1"/>
    <col min="755" max="758" width="12.7109375" style="201" customWidth="1"/>
    <col min="759" max="762" width="15.7109375" style="201" customWidth="1"/>
    <col min="763" max="763" width="22.85546875" style="201" customWidth="1"/>
    <col min="764" max="764" width="20.7109375" style="201" customWidth="1"/>
    <col min="765" max="765" width="16.7109375" style="201" customWidth="1"/>
    <col min="766" max="1005" width="10.7109375" style="201"/>
    <col min="1006" max="1010" width="15.7109375" style="201" customWidth="1"/>
    <col min="1011" max="1014" width="12.7109375" style="201" customWidth="1"/>
    <col min="1015" max="1018" width="15.7109375" style="201" customWidth="1"/>
    <col min="1019" max="1019" width="22.85546875" style="201" customWidth="1"/>
    <col min="1020" max="1020" width="20.7109375" style="201" customWidth="1"/>
    <col min="1021" max="1021" width="16.7109375" style="201" customWidth="1"/>
    <col min="1022" max="1261" width="10.7109375" style="201"/>
    <col min="1262" max="1266" width="15.7109375" style="201" customWidth="1"/>
    <col min="1267" max="1270" width="12.7109375" style="201" customWidth="1"/>
    <col min="1271" max="1274" width="15.7109375" style="201" customWidth="1"/>
    <col min="1275" max="1275" width="22.85546875" style="201" customWidth="1"/>
    <col min="1276" max="1276" width="20.7109375" style="201" customWidth="1"/>
    <col min="1277" max="1277" width="16.7109375" style="201" customWidth="1"/>
    <col min="1278" max="1517" width="10.7109375" style="201"/>
    <col min="1518" max="1522" width="15.7109375" style="201" customWidth="1"/>
    <col min="1523" max="1526" width="12.7109375" style="201" customWidth="1"/>
    <col min="1527" max="1530" width="15.7109375" style="201" customWidth="1"/>
    <col min="1531" max="1531" width="22.85546875" style="201" customWidth="1"/>
    <col min="1532" max="1532" width="20.7109375" style="201" customWidth="1"/>
    <col min="1533" max="1533" width="16.7109375" style="201" customWidth="1"/>
    <col min="1534" max="1773" width="10.7109375" style="201"/>
    <col min="1774" max="1778" width="15.7109375" style="201" customWidth="1"/>
    <col min="1779" max="1782" width="12.7109375" style="201" customWidth="1"/>
    <col min="1783" max="1786" width="15.7109375" style="201" customWidth="1"/>
    <col min="1787" max="1787" width="22.85546875" style="201" customWidth="1"/>
    <col min="1788" max="1788" width="20.7109375" style="201" customWidth="1"/>
    <col min="1789" max="1789" width="16.7109375" style="201" customWidth="1"/>
    <col min="1790" max="2029" width="10.7109375" style="201"/>
    <col min="2030" max="2034" width="15.7109375" style="201" customWidth="1"/>
    <col min="2035" max="2038" width="12.7109375" style="201" customWidth="1"/>
    <col min="2039" max="2042" width="15.7109375" style="201" customWidth="1"/>
    <col min="2043" max="2043" width="22.85546875" style="201" customWidth="1"/>
    <col min="2044" max="2044" width="20.7109375" style="201" customWidth="1"/>
    <col min="2045" max="2045" width="16.7109375" style="201" customWidth="1"/>
    <col min="2046" max="2285" width="10.7109375" style="201"/>
    <col min="2286" max="2290" width="15.7109375" style="201" customWidth="1"/>
    <col min="2291" max="2294" width="12.7109375" style="201" customWidth="1"/>
    <col min="2295" max="2298" width="15.7109375" style="201" customWidth="1"/>
    <col min="2299" max="2299" width="22.85546875" style="201" customWidth="1"/>
    <col min="2300" max="2300" width="20.7109375" style="201" customWidth="1"/>
    <col min="2301" max="2301" width="16.7109375" style="201" customWidth="1"/>
    <col min="2302" max="2541" width="10.7109375" style="201"/>
    <col min="2542" max="2546" width="15.7109375" style="201" customWidth="1"/>
    <col min="2547" max="2550" width="12.7109375" style="201" customWidth="1"/>
    <col min="2551" max="2554" width="15.7109375" style="201" customWidth="1"/>
    <col min="2555" max="2555" width="22.85546875" style="201" customWidth="1"/>
    <col min="2556" max="2556" width="20.7109375" style="201" customWidth="1"/>
    <col min="2557" max="2557" width="16.7109375" style="201" customWidth="1"/>
    <col min="2558" max="2797" width="10.7109375" style="201"/>
    <col min="2798" max="2802" width="15.7109375" style="201" customWidth="1"/>
    <col min="2803" max="2806" width="12.7109375" style="201" customWidth="1"/>
    <col min="2807" max="2810" width="15.7109375" style="201" customWidth="1"/>
    <col min="2811" max="2811" width="22.85546875" style="201" customWidth="1"/>
    <col min="2812" max="2812" width="20.7109375" style="201" customWidth="1"/>
    <col min="2813" max="2813" width="16.7109375" style="201" customWidth="1"/>
    <col min="2814" max="3053" width="10.7109375" style="201"/>
    <col min="3054" max="3058" width="15.7109375" style="201" customWidth="1"/>
    <col min="3059" max="3062" width="12.7109375" style="201" customWidth="1"/>
    <col min="3063" max="3066" width="15.7109375" style="201" customWidth="1"/>
    <col min="3067" max="3067" width="22.85546875" style="201" customWidth="1"/>
    <col min="3068" max="3068" width="20.7109375" style="201" customWidth="1"/>
    <col min="3069" max="3069" width="16.7109375" style="201" customWidth="1"/>
    <col min="3070" max="3309" width="10.7109375" style="201"/>
    <col min="3310" max="3314" width="15.7109375" style="201" customWidth="1"/>
    <col min="3315" max="3318" width="12.7109375" style="201" customWidth="1"/>
    <col min="3319" max="3322" width="15.7109375" style="201" customWidth="1"/>
    <col min="3323" max="3323" width="22.85546875" style="201" customWidth="1"/>
    <col min="3324" max="3324" width="20.7109375" style="201" customWidth="1"/>
    <col min="3325" max="3325" width="16.7109375" style="201" customWidth="1"/>
    <col min="3326" max="3565" width="10.7109375" style="201"/>
    <col min="3566" max="3570" width="15.7109375" style="201" customWidth="1"/>
    <col min="3571" max="3574" width="12.7109375" style="201" customWidth="1"/>
    <col min="3575" max="3578" width="15.7109375" style="201" customWidth="1"/>
    <col min="3579" max="3579" width="22.85546875" style="201" customWidth="1"/>
    <col min="3580" max="3580" width="20.7109375" style="201" customWidth="1"/>
    <col min="3581" max="3581" width="16.7109375" style="201" customWidth="1"/>
    <col min="3582" max="3821" width="10.7109375" style="201"/>
    <col min="3822" max="3826" width="15.7109375" style="201" customWidth="1"/>
    <col min="3827" max="3830" width="12.7109375" style="201" customWidth="1"/>
    <col min="3831" max="3834" width="15.7109375" style="201" customWidth="1"/>
    <col min="3835" max="3835" width="22.85546875" style="201" customWidth="1"/>
    <col min="3836" max="3836" width="20.7109375" style="201" customWidth="1"/>
    <col min="3837" max="3837" width="16.7109375" style="201" customWidth="1"/>
    <col min="3838" max="4077" width="10.7109375" style="201"/>
    <col min="4078" max="4082" width="15.7109375" style="201" customWidth="1"/>
    <col min="4083" max="4086" width="12.7109375" style="201" customWidth="1"/>
    <col min="4087" max="4090" width="15.7109375" style="201" customWidth="1"/>
    <col min="4091" max="4091" width="22.85546875" style="201" customWidth="1"/>
    <col min="4092" max="4092" width="20.7109375" style="201" customWidth="1"/>
    <col min="4093" max="4093" width="16.7109375" style="201" customWidth="1"/>
    <col min="4094" max="4333" width="10.7109375" style="201"/>
    <col min="4334" max="4338" width="15.7109375" style="201" customWidth="1"/>
    <col min="4339" max="4342" width="12.7109375" style="201" customWidth="1"/>
    <col min="4343" max="4346" width="15.7109375" style="201" customWidth="1"/>
    <col min="4347" max="4347" width="22.85546875" style="201" customWidth="1"/>
    <col min="4348" max="4348" width="20.7109375" style="201" customWidth="1"/>
    <col min="4349" max="4349" width="16.7109375" style="201" customWidth="1"/>
    <col min="4350" max="4589" width="10.7109375" style="201"/>
    <col min="4590" max="4594" width="15.7109375" style="201" customWidth="1"/>
    <col min="4595" max="4598" width="12.7109375" style="201" customWidth="1"/>
    <col min="4599" max="4602" width="15.7109375" style="201" customWidth="1"/>
    <col min="4603" max="4603" width="22.85546875" style="201" customWidth="1"/>
    <col min="4604" max="4604" width="20.7109375" style="201" customWidth="1"/>
    <col min="4605" max="4605" width="16.7109375" style="201" customWidth="1"/>
    <col min="4606" max="4845" width="10.7109375" style="201"/>
    <col min="4846" max="4850" width="15.7109375" style="201" customWidth="1"/>
    <col min="4851" max="4854" width="12.7109375" style="201" customWidth="1"/>
    <col min="4855" max="4858" width="15.7109375" style="201" customWidth="1"/>
    <col min="4859" max="4859" width="22.85546875" style="201" customWidth="1"/>
    <col min="4860" max="4860" width="20.7109375" style="201" customWidth="1"/>
    <col min="4861" max="4861" width="16.7109375" style="201" customWidth="1"/>
    <col min="4862" max="5101" width="10.7109375" style="201"/>
    <col min="5102" max="5106" width="15.7109375" style="201" customWidth="1"/>
    <col min="5107" max="5110" width="12.7109375" style="201" customWidth="1"/>
    <col min="5111" max="5114" width="15.7109375" style="201" customWidth="1"/>
    <col min="5115" max="5115" width="22.85546875" style="201" customWidth="1"/>
    <col min="5116" max="5116" width="20.7109375" style="201" customWidth="1"/>
    <col min="5117" max="5117" width="16.7109375" style="201" customWidth="1"/>
    <col min="5118" max="5357" width="10.7109375" style="201"/>
    <col min="5358" max="5362" width="15.7109375" style="201" customWidth="1"/>
    <col min="5363" max="5366" width="12.7109375" style="201" customWidth="1"/>
    <col min="5367" max="5370" width="15.7109375" style="201" customWidth="1"/>
    <col min="5371" max="5371" width="22.85546875" style="201" customWidth="1"/>
    <col min="5372" max="5372" width="20.7109375" style="201" customWidth="1"/>
    <col min="5373" max="5373" width="16.7109375" style="201" customWidth="1"/>
    <col min="5374" max="5613" width="10.7109375" style="201"/>
    <col min="5614" max="5618" width="15.7109375" style="201" customWidth="1"/>
    <col min="5619" max="5622" width="12.7109375" style="201" customWidth="1"/>
    <col min="5623" max="5626" width="15.7109375" style="201" customWidth="1"/>
    <col min="5627" max="5627" width="22.85546875" style="201" customWidth="1"/>
    <col min="5628" max="5628" width="20.7109375" style="201" customWidth="1"/>
    <col min="5629" max="5629" width="16.7109375" style="201" customWidth="1"/>
    <col min="5630" max="5869" width="10.7109375" style="201"/>
    <col min="5870" max="5874" width="15.7109375" style="201" customWidth="1"/>
    <col min="5875" max="5878" width="12.7109375" style="201" customWidth="1"/>
    <col min="5879" max="5882" width="15.7109375" style="201" customWidth="1"/>
    <col min="5883" max="5883" width="22.85546875" style="201" customWidth="1"/>
    <col min="5884" max="5884" width="20.7109375" style="201" customWidth="1"/>
    <col min="5885" max="5885" width="16.7109375" style="201" customWidth="1"/>
    <col min="5886" max="6125" width="10.7109375" style="201"/>
    <col min="6126" max="6130" width="15.7109375" style="201" customWidth="1"/>
    <col min="6131" max="6134" width="12.7109375" style="201" customWidth="1"/>
    <col min="6135" max="6138" width="15.7109375" style="201" customWidth="1"/>
    <col min="6139" max="6139" width="22.85546875" style="201" customWidth="1"/>
    <col min="6140" max="6140" width="20.7109375" style="201" customWidth="1"/>
    <col min="6141" max="6141" width="16.7109375" style="201" customWidth="1"/>
    <col min="6142" max="6381" width="10.7109375" style="201"/>
    <col min="6382" max="6386" width="15.7109375" style="201" customWidth="1"/>
    <col min="6387" max="6390" width="12.7109375" style="201" customWidth="1"/>
    <col min="6391" max="6394" width="15.7109375" style="201" customWidth="1"/>
    <col min="6395" max="6395" width="22.85546875" style="201" customWidth="1"/>
    <col min="6396" max="6396" width="20.7109375" style="201" customWidth="1"/>
    <col min="6397" max="6397" width="16.7109375" style="201" customWidth="1"/>
    <col min="6398" max="6637" width="10.7109375" style="201"/>
    <col min="6638" max="6642" width="15.7109375" style="201" customWidth="1"/>
    <col min="6643" max="6646" width="12.7109375" style="201" customWidth="1"/>
    <col min="6647" max="6650" width="15.7109375" style="201" customWidth="1"/>
    <col min="6651" max="6651" width="22.85546875" style="201" customWidth="1"/>
    <col min="6652" max="6652" width="20.7109375" style="201" customWidth="1"/>
    <col min="6653" max="6653" width="16.7109375" style="201" customWidth="1"/>
    <col min="6654" max="6893" width="10.7109375" style="201"/>
    <col min="6894" max="6898" width="15.7109375" style="201" customWidth="1"/>
    <col min="6899" max="6902" width="12.7109375" style="201" customWidth="1"/>
    <col min="6903" max="6906" width="15.7109375" style="201" customWidth="1"/>
    <col min="6907" max="6907" width="22.85546875" style="201" customWidth="1"/>
    <col min="6908" max="6908" width="20.7109375" style="201" customWidth="1"/>
    <col min="6909" max="6909" width="16.7109375" style="201" customWidth="1"/>
    <col min="6910" max="7149" width="10.7109375" style="201"/>
    <col min="7150" max="7154" width="15.7109375" style="201" customWidth="1"/>
    <col min="7155" max="7158" width="12.7109375" style="201" customWidth="1"/>
    <col min="7159" max="7162" width="15.7109375" style="201" customWidth="1"/>
    <col min="7163" max="7163" width="22.85546875" style="201" customWidth="1"/>
    <col min="7164" max="7164" width="20.7109375" style="201" customWidth="1"/>
    <col min="7165" max="7165" width="16.7109375" style="201" customWidth="1"/>
    <col min="7166" max="7405" width="10.7109375" style="201"/>
    <col min="7406" max="7410" width="15.7109375" style="201" customWidth="1"/>
    <col min="7411" max="7414" width="12.7109375" style="201" customWidth="1"/>
    <col min="7415" max="7418" width="15.7109375" style="201" customWidth="1"/>
    <col min="7419" max="7419" width="22.85546875" style="201" customWidth="1"/>
    <col min="7420" max="7420" width="20.7109375" style="201" customWidth="1"/>
    <col min="7421" max="7421" width="16.7109375" style="201" customWidth="1"/>
    <col min="7422" max="7661" width="10.7109375" style="201"/>
    <col min="7662" max="7666" width="15.7109375" style="201" customWidth="1"/>
    <col min="7667" max="7670" width="12.7109375" style="201" customWidth="1"/>
    <col min="7671" max="7674" width="15.7109375" style="201" customWidth="1"/>
    <col min="7675" max="7675" width="22.85546875" style="201" customWidth="1"/>
    <col min="7676" max="7676" width="20.7109375" style="201" customWidth="1"/>
    <col min="7677" max="7677" width="16.7109375" style="201" customWidth="1"/>
    <col min="7678" max="7917" width="10.7109375" style="201"/>
    <col min="7918" max="7922" width="15.7109375" style="201" customWidth="1"/>
    <col min="7923" max="7926" width="12.7109375" style="201" customWidth="1"/>
    <col min="7927" max="7930" width="15.7109375" style="201" customWidth="1"/>
    <col min="7931" max="7931" width="22.85546875" style="201" customWidth="1"/>
    <col min="7932" max="7932" width="20.7109375" style="201" customWidth="1"/>
    <col min="7933" max="7933" width="16.7109375" style="201" customWidth="1"/>
    <col min="7934" max="8173" width="10.7109375" style="201"/>
    <col min="8174" max="8178" width="15.7109375" style="201" customWidth="1"/>
    <col min="8179" max="8182" width="12.7109375" style="201" customWidth="1"/>
    <col min="8183" max="8186" width="15.7109375" style="201" customWidth="1"/>
    <col min="8187" max="8187" width="22.85546875" style="201" customWidth="1"/>
    <col min="8188" max="8188" width="20.7109375" style="201" customWidth="1"/>
    <col min="8189" max="8189" width="16.7109375" style="201" customWidth="1"/>
    <col min="8190" max="8429" width="10.7109375" style="201"/>
    <col min="8430" max="8434" width="15.7109375" style="201" customWidth="1"/>
    <col min="8435" max="8438" width="12.7109375" style="201" customWidth="1"/>
    <col min="8439" max="8442" width="15.7109375" style="201" customWidth="1"/>
    <col min="8443" max="8443" width="22.85546875" style="201" customWidth="1"/>
    <col min="8444" max="8444" width="20.7109375" style="201" customWidth="1"/>
    <col min="8445" max="8445" width="16.7109375" style="201" customWidth="1"/>
    <col min="8446" max="8685" width="10.7109375" style="201"/>
    <col min="8686" max="8690" width="15.7109375" style="201" customWidth="1"/>
    <col min="8691" max="8694" width="12.7109375" style="201" customWidth="1"/>
    <col min="8695" max="8698" width="15.7109375" style="201" customWidth="1"/>
    <col min="8699" max="8699" width="22.85546875" style="201" customWidth="1"/>
    <col min="8700" max="8700" width="20.7109375" style="201" customWidth="1"/>
    <col min="8701" max="8701" width="16.7109375" style="201" customWidth="1"/>
    <col min="8702" max="8941" width="10.7109375" style="201"/>
    <col min="8942" max="8946" width="15.7109375" style="201" customWidth="1"/>
    <col min="8947" max="8950" width="12.7109375" style="201" customWidth="1"/>
    <col min="8951" max="8954" width="15.7109375" style="201" customWidth="1"/>
    <col min="8955" max="8955" width="22.85546875" style="201" customWidth="1"/>
    <col min="8956" max="8956" width="20.7109375" style="201" customWidth="1"/>
    <col min="8957" max="8957" width="16.7109375" style="201" customWidth="1"/>
    <col min="8958" max="9197" width="10.7109375" style="201"/>
    <col min="9198" max="9202" width="15.7109375" style="201" customWidth="1"/>
    <col min="9203" max="9206" width="12.7109375" style="201" customWidth="1"/>
    <col min="9207" max="9210" width="15.7109375" style="201" customWidth="1"/>
    <col min="9211" max="9211" width="22.85546875" style="201" customWidth="1"/>
    <col min="9212" max="9212" width="20.7109375" style="201" customWidth="1"/>
    <col min="9213" max="9213" width="16.7109375" style="201" customWidth="1"/>
    <col min="9214" max="9453" width="10.7109375" style="201"/>
    <col min="9454" max="9458" width="15.7109375" style="201" customWidth="1"/>
    <col min="9459" max="9462" width="12.7109375" style="201" customWidth="1"/>
    <col min="9463" max="9466" width="15.7109375" style="201" customWidth="1"/>
    <col min="9467" max="9467" width="22.85546875" style="201" customWidth="1"/>
    <col min="9468" max="9468" width="20.7109375" style="201" customWidth="1"/>
    <col min="9469" max="9469" width="16.7109375" style="201" customWidth="1"/>
    <col min="9470" max="9709" width="10.7109375" style="201"/>
    <col min="9710" max="9714" width="15.7109375" style="201" customWidth="1"/>
    <col min="9715" max="9718" width="12.7109375" style="201" customWidth="1"/>
    <col min="9719" max="9722" width="15.7109375" style="201" customWidth="1"/>
    <col min="9723" max="9723" width="22.85546875" style="201" customWidth="1"/>
    <col min="9724" max="9724" width="20.7109375" style="201" customWidth="1"/>
    <col min="9725" max="9725" width="16.7109375" style="201" customWidth="1"/>
    <col min="9726" max="9965" width="10.7109375" style="201"/>
    <col min="9966" max="9970" width="15.7109375" style="201" customWidth="1"/>
    <col min="9971" max="9974" width="12.7109375" style="201" customWidth="1"/>
    <col min="9975" max="9978" width="15.7109375" style="201" customWidth="1"/>
    <col min="9979" max="9979" width="22.85546875" style="201" customWidth="1"/>
    <col min="9980" max="9980" width="20.7109375" style="201" customWidth="1"/>
    <col min="9981" max="9981" width="16.7109375" style="201" customWidth="1"/>
    <col min="9982" max="10221" width="10.7109375" style="201"/>
    <col min="10222" max="10226" width="15.7109375" style="201" customWidth="1"/>
    <col min="10227" max="10230" width="12.7109375" style="201" customWidth="1"/>
    <col min="10231" max="10234" width="15.7109375" style="201" customWidth="1"/>
    <col min="10235" max="10235" width="22.85546875" style="201" customWidth="1"/>
    <col min="10236" max="10236" width="20.7109375" style="201" customWidth="1"/>
    <col min="10237" max="10237" width="16.7109375" style="201" customWidth="1"/>
    <col min="10238" max="10477" width="10.7109375" style="201"/>
    <col min="10478" max="10482" width="15.7109375" style="201" customWidth="1"/>
    <col min="10483" max="10486" width="12.7109375" style="201" customWidth="1"/>
    <col min="10487" max="10490" width="15.7109375" style="201" customWidth="1"/>
    <col min="10491" max="10491" width="22.85546875" style="201" customWidth="1"/>
    <col min="10492" max="10492" width="20.7109375" style="201" customWidth="1"/>
    <col min="10493" max="10493" width="16.7109375" style="201" customWidth="1"/>
    <col min="10494" max="10733" width="10.7109375" style="201"/>
    <col min="10734" max="10738" width="15.7109375" style="201" customWidth="1"/>
    <col min="10739" max="10742" width="12.7109375" style="201" customWidth="1"/>
    <col min="10743" max="10746" width="15.7109375" style="201" customWidth="1"/>
    <col min="10747" max="10747" width="22.85546875" style="201" customWidth="1"/>
    <col min="10748" max="10748" width="20.7109375" style="201" customWidth="1"/>
    <col min="10749" max="10749" width="16.7109375" style="201" customWidth="1"/>
    <col min="10750" max="10989" width="10.7109375" style="201"/>
    <col min="10990" max="10994" width="15.7109375" style="201" customWidth="1"/>
    <col min="10995" max="10998" width="12.7109375" style="201" customWidth="1"/>
    <col min="10999" max="11002" width="15.7109375" style="201" customWidth="1"/>
    <col min="11003" max="11003" width="22.85546875" style="201" customWidth="1"/>
    <col min="11004" max="11004" width="20.7109375" style="201" customWidth="1"/>
    <col min="11005" max="11005" width="16.7109375" style="201" customWidth="1"/>
    <col min="11006" max="11245" width="10.7109375" style="201"/>
    <col min="11246" max="11250" width="15.7109375" style="201" customWidth="1"/>
    <col min="11251" max="11254" width="12.7109375" style="201" customWidth="1"/>
    <col min="11255" max="11258" width="15.7109375" style="201" customWidth="1"/>
    <col min="11259" max="11259" width="22.85546875" style="201" customWidth="1"/>
    <col min="11260" max="11260" width="20.7109375" style="201" customWidth="1"/>
    <col min="11261" max="11261" width="16.7109375" style="201" customWidth="1"/>
    <col min="11262" max="11501" width="10.7109375" style="201"/>
    <col min="11502" max="11506" width="15.7109375" style="201" customWidth="1"/>
    <col min="11507" max="11510" width="12.7109375" style="201" customWidth="1"/>
    <col min="11511" max="11514" width="15.7109375" style="201" customWidth="1"/>
    <col min="11515" max="11515" width="22.85546875" style="201" customWidth="1"/>
    <col min="11516" max="11516" width="20.7109375" style="201" customWidth="1"/>
    <col min="11517" max="11517" width="16.7109375" style="201" customWidth="1"/>
    <col min="11518" max="11757" width="10.7109375" style="201"/>
    <col min="11758" max="11762" width="15.7109375" style="201" customWidth="1"/>
    <col min="11763" max="11766" width="12.7109375" style="201" customWidth="1"/>
    <col min="11767" max="11770" width="15.7109375" style="201" customWidth="1"/>
    <col min="11771" max="11771" width="22.85546875" style="201" customWidth="1"/>
    <col min="11772" max="11772" width="20.7109375" style="201" customWidth="1"/>
    <col min="11773" max="11773" width="16.7109375" style="201" customWidth="1"/>
    <col min="11774" max="12013" width="10.7109375" style="201"/>
    <col min="12014" max="12018" width="15.7109375" style="201" customWidth="1"/>
    <col min="12019" max="12022" width="12.7109375" style="201" customWidth="1"/>
    <col min="12023" max="12026" width="15.7109375" style="201" customWidth="1"/>
    <col min="12027" max="12027" width="22.85546875" style="201" customWidth="1"/>
    <col min="12028" max="12028" width="20.7109375" style="201" customWidth="1"/>
    <col min="12029" max="12029" width="16.7109375" style="201" customWidth="1"/>
    <col min="12030" max="12269" width="10.7109375" style="201"/>
    <col min="12270" max="12274" width="15.7109375" style="201" customWidth="1"/>
    <col min="12275" max="12278" width="12.7109375" style="201" customWidth="1"/>
    <col min="12279" max="12282" width="15.7109375" style="201" customWidth="1"/>
    <col min="12283" max="12283" width="22.85546875" style="201" customWidth="1"/>
    <col min="12284" max="12284" width="20.7109375" style="201" customWidth="1"/>
    <col min="12285" max="12285" width="16.7109375" style="201" customWidth="1"/>
    <col min="12286" max="12525" width="10.7109375" style="201"/>
    <col min="12526" max="12530" width="15.7109375" style="201" customWidth="1"/>
    <col min="12531" max="12534" width="12.7109375" style="201" customWidth="1"/>
    <col min="12535" max="12538" width="15.7109375" style="201" customWidth="1"/>
    <col min="12539" max="12539" width="22.85546875" style="201" customWidth="1"/>
    <col min="12540" max="12540" width="20.7109375" style="201" customWidth="1"/>
    <col min="12541" max="12541" width="16.7109375" style="201" customWidth="1"/>
    <col min="12542" max="12781" width="10.7109375" style="201"/>
    <col min="12782" max="12786" width="15.7109375" style="201" customWidth="1"/>
    <col min="12787" max="12790" width="12.7109375" style="201" customWidth="1"/>
    <col min="12791" max="12794" width="15.7109375" style="201" customWidth="1"/>
    <col min="12795" max="12795" width="22.85546875" style="201" customWidth="1"/>
    <col min="12796" max="12796" width="20.7109375" style="201" customWidth="1"/>
    <col min="12797" max="12797" width="16.7109375" style="201" customWidth="1"/>
    <col min="12798" max="13037" width="10.7109375" style="201"/>
    <col min="13038" max="13042" width="15.7109375" style="201" customWidth="1"/>
    <col min="13043" max="13046" width="12.7109375" style="201" customWidth="1"/>
    <col min="13047" max="13050" width="15.7109375" style="201" customWidth="1"/>
    <col min="13051" max="13051" width="22.85546875" style="201" customWidth="1"/>
    <col min="13052" max="13052" width="20.7109375" style="201" customWidth="1"/>
    <col min="13053" max="13053" width="16.7109375" style="201" customWidth="1"/>
    <col min="13054" max="13293" width="10.7109375" style="201"/>
    <col min="13294" max="13298" width="15.7109375" style="201" customWidth="1"/>
    <col min="13299" max="13302" width="12.7109375" style="201" customWidth="1"/>
    <col min="13303" max="13306" width="15.7109375" style="201" customWidth="1"/>
    <col min="13307" max="13307" width="22.85546875" style="201" customWidth="1"/>
    <col min="13308" max="13308" width="20.7109375" style="201" customWidth="1"/>
    <col min="13309" max="13309" width="16.7109375" style="201" customWidth="1"/>
    <col min="13310" max="13549" width="10.7109375" style="201"/>
    <col min="13550" max="13554" width="15.7109375" style="201" customWidth="1"/>
    <col min="13555" max="13558" width="12.7109375" style="201" customWidth="1"/>
    <col min="13559" max="13562" width="15.7109375" style="201" customWidth="1"/>
    <col min="13563" max="13563" width="22.85546875" style="201" customWidth="1"/>
    <col min="13564" max="13564" width="20.7109375" style="201" customWidth="1"/>
    <col min="13565" max="13565" width="16.7109375" style="201" customWidth="1"/>
    <col min="13566" max="13805" width="10.7109375" style="201"/>
    <col min="13806" max="13810" width="15.7109375" style="201" customWidth="1"/>
    <col min="13811" max="13814" width="12.7109375" style="201" customWidth="1"/>
    <col min="13815" max="13818" width="15.7109375" style="201" customWidth="1"/>
    <col min="13819" max="13819" width="22.85546875" style="201" customWidth="1"/>
    <col min="13820" max="13820" width="20.7109375" style="201" customWidth="1"/>
    <col min="13821" max="13821" width="16.7109375" style="201" customWidth="1"/>
    <col min="13822" max="14061" width="10.7109375" style="201"/>
    <col min="14062" max="14066" width="15.7109375" style="201" customWidth="1"/>
    <col min="14067" max="14070" width="12.7109375" style="201" customWidth="1"/>
    <col min="14071" max="14074" width="15.7109375" style="201" customWidth="1"/>
    <col min="14075" max="14075" width="22.85546875" style="201" customWidth="1"/>
    <col min="14076" max="14076" width="20.7109375" style="201" customWidth="1"/>
    <col min="14077" max="14077" width="16.7109375" style="201" customWidth="1"/>
    <col min="14078" max="14317" width="10.7109375" style="201"/>
    <col min="14318" max="14322" width="15.7109375" style="201" customWidth="1"/>
    <col min="14323" max="14326" width="12.7109375" style="201" customWidth="1"/>
    <col min="14327" max="14330" width="15.7109375" style="201" customWidth="1"/>
    <col min="14331" max="14331" width="22.85546875" style="201" customWidth="1"/>
    <col min="14332" max="14332" width="20.7109375" style="201" customWidth="1"/>
    <col min="14333" max="14333" width="16.7109375" style="201" customWidth="1"/>
    <col min="14334" max="14573" width="10.7109375" style="201"/>
    <col min="14574" max="14578" width="15.7109375" style="201" customWidth="1"/>
    <col min="14579" max="14582" width="12.7109375" style="201" customWidth="1"/>
    <col min="14583" max="14586" width="15.7109375" style="201" customWidth="1"/>
    <col min="14587" max="14587" width="22.85546875" style="201" customWidth="1"/>
    <col min="14588" max="14588" width="20.7109375" style="201" customWidth="1"/>
    <col min="14589" max="14589" width="16.7109375" style="201" customWidth="1"/>
    <col min="14590" max="14829" width="10.7109375" style="201"/>
    <col min="14830" max="14834" width="15.7109375" style="201" customWidth="1"/>
    <col min="14835" max="14838" width="12.7109375" style="201" customWidth="1"/>
    <col min="14839" max="14842" width="15.7109375" style="201" customWidth="1"/>
    <col min="14843" max="14843" width="22.85546875" style="201" customWidth="1"/>
    <col min="14844" max="14844" width="20.7109375" style="201" customWidth="1"/>
    <col min="14845" max="14845" width="16.7109375" style="201" customWidth="1"/>
    <col min="14846" max="15085" width="10.7109375" style="201"/>
    <col min="15086" max="15090" width="15.7109375" style="201" customWidth="1"/>
    <col min="15091" max="15094" width="12.7109375" style="201" customWidth="1"/>
    <col min="15095" max="15098" width="15.7109375" style="201" customWidth="1"/>
    <col min="15099" max="15099" width="22.85546875" style="201" customWidth="1"/>
    <col min="15100" max="15100" width="20.7109375" style="201" customWidth="1"/>
    <col min="15101" max="15101" width="16.7109375" style="201" customWidth="1"/>
    <col min="15102" max="15341" width="10.7109375" style="201"/>
    <col min="15342" max="15346" width="15.7109375" style="201" customWidth="1"/>
    <col min="15347" max="15350" width="12.7109375" style="201" customWidth="1"/>
    <col min="15351" max="15354" width="15.7109375" style="201" customWidth="1"/>
    <col min="15355" max="15355" width="22.85546875" style="201" customWidth="1"/>
    <col min="15356" max="15356" width="20.7109375" style="201" customWidth="1"/>
    <col min="15357" max="15357" width="16.7109375" style="201" customWidth="1"/>
    <col min="15358" max="15597" width="10.7109375" style="201"/>
    <col min="15598" max="15602" width="15.7109375" style="201" customWidth="1"/>
    <col min="15603" max="15606" width="12.7109375" style="201" customWidth="1"/>
    <col min="15607" max="15610" width="15.7109375" style="201" customWidth="1"/>
    <col min="15611" max="15611" width="22.85546875" style="201" customWidth="1"/>
    <col min="15612" max="15612" width="20.7109375" style="201" customWidth="1"/>
    <col min="15613" max="15613" width="16.7109375" style="201" customWidth="1"/>
    <col min="15614" max="15853" width="10.7109375" style="201"/>
    <col min="15854" max="15858" width="15.7109375" style="201" customWidth="1"/>
    <col min="15859" max="15862" width="12.7109375" style="201" customWidth="1"/>
    <col min="15863" max="15866" width="15.7109375" style="201" customWidth="1"/>
    <col min="15867" max="15867" width="22.85546875" style="201" customWidth="1"/>
    <col min="15868" max="15868" width="20.7109375" style="201" customWidth="1"/>
    <col min="15869" max="15869" width="16.7109375" style="201" customWidth="1"/>
    <col min="15870" max="16109" width="10.7109375" style="201"/>
    <col min="16110" max="16114" width="15.7109375" style="201" customWidth="1"/>
    <col min="16115" max="16118" width="12.7109375" style="201" customWidth="1"/>
    <col min="16119" max="16122" width="15.7109375" style="201" customWidth="1"/>
    <col min="16123" max="16123" width="22.85546875" style="201" customWidth="1"/>
    <col min="16124" max="16124" width="20.7109375" style="201" customWidth="1"/>
    <col min="16125" max="16125" width="16.7109375" style="201" customWidth="1"/>
    <col min="16126" max="16384" width="10.7109375" style="201"/>
  </cols>
  <sheetData>
    <row r="1" spans="1:20" ht="3" customHeight="1" x14ac:dyDescent="0.3"/>
    <row r="2" spans="1:20" ht="15" customHeight="1" x14ac:dyDescent="0.25">
      <c r="T2" s="182" t="s">
        <v>69</v>
      </c>
    </row>
    <row r="3" spans="1:20" s="15" customFormat="1" ht="18.75" customHeight="1" x14ac:dyDescent="0.3">
      <c r="A3" s="181"/>
      <c r="T3" s="183" t="s">
        <v>11</v>
      </c>
    </row>
    <row r="4" spans="1:20" s="15" customFormat="1" ht="18.75" customHeight="1" x14ac:dyDescent="0.3">
      <c r="A4" s="181"/>
      <c r="T4" s="183" t="s">
        <v>68</v>
      </c>
    </row>
    <row r="5" spans="1:20" s="15" customFormat="1" ht="18.75" customHeight="1" x14ac:dyDescent="0.35">
      <c r="A5" s="181"/>
      <c r="T5" s="183"/>
    </row>
    <row r="6" spans="1:20" s="15" customFormat="1" ht="15.6" x14ac:dyDescent="0.25">
      <c r="A6" s="251" t="str">
        <f>'1. паспорт местоположение'!A5:C5</f>
        <v>Год раскрытия информации: 2020 год</v>
      </c>
      <c r="B6" s="251"/>
      <c r="C6" s="251"/>
      <c r="D6" s="251"/>
      <c r="E6" s="251"/>
      <c r="F6" s="251"/>
      <c r="G6" s="251"/>
      <c r="H6" s="251"/>
      <c r="I6" s="251"/>
      <c r="J6" s="251"/>
      <c r="K6" s="251"/>
      <c r="L6" s="251"/>
      <c r="M6" s="251"/>
      <c r="N6" s="251"/>
      <c r="O6" s="251"/>
      <c r="P6" s="251"/>
      <c r="Q6" s="251"/>
      <c r="R6" s="251"/>
      <c r="S6" s="251"/>
      <c r="T6" s="251"/>
    </row>
    <row r="7" spans="1:20" s="15" customFormat="1" ht="15.6" x14ac:dyDescent="0.25">
      <c r="A7" s="184"/>
    </row>
    <row r="8" spans="1:20" s="15" customFormat="1" ht="18.75" x14ac:dyDescent="0.2">
      <c r="A8" s="255" t="s">
        <v>10</v>
      </c>
      <c r="B8" s="255"/>
      <c r="C8" s="255"/>
      <c r="D8" s="255"/>
      <c r="E8" s="255"/>
      <c r="F8" s="255"/>
      <c r="G8" s="255"/>
      <c r="H8" s="255"/>
      <c r="I8" s="255"/>
      <c r="J8" s="255"/>
      <c r="K8" s="255"/>
      <c r="L8" s="255"/>
      <c r="M8" s="255"/>
      <c r="N8" s="255"/>
      <c r="O8" s="255"/>
      <c r="P8" s="255"/>
      <c r="Q8" s="255"/>
      <c r="R8" s="255"/>
      <c r="S8" s="255"/>
      <c r="T8" s="255"/>
    </row>
    <row r="9" spans="1:20" s="15" customFormat="1" ht="17.45" x14ac:dyDescent="0.25">
      <c r="A9" s="255"/>
      <c r="B9" s="255"/>
      <c r="C9" s="255"/>
      <c r="D9" s="255"/>
      <c r="E9" s="255"/>
      <c r="F9" s="255"/>
      <c r="G9" s="255"/>
      <c r="H9" s="255"/>
      <c r="I9" s="255"/>
      <c r="J9" s="255"/>
      <c r="K9" s="255"/>
      <c r="L9" s="255"/>
      <c r="M9" s="255"/>
      <c r="N9" s="255"/>
      <c r="O9" s="255"/>
      <c r="P9" s="255"/>
      <c r="Q9" s="255"/>
      <c r="R9" s="255"/>
      <c r="S9" s="255"/>
      <c r="T9" s="255"/>
    </row>
    <row r="10" spans="1:20" s="15" customFormat="1" ht="18.75" customHeight="1" x14ac:dyDescent="0.25">
      <c r="A10" s="258" t="str">
        <f>'1. паспорт местоположение'!A9:C9</f>
        <v>Общество с ограниченной ответственностью "Краснодар Водоканал"</v>
      </c>
      <c r="B10" s="258"/>
      <c r="C10" s="258"/>
      <c r="D10" s="258"/>
      <c r="E10" s="258"/>
      <c r="F10" s="258"/>
      <c r="G10" s="258"/>
      <c r="H10" s="258"/>
      <c r="I10" s="258"/>
      <c r="J10" s="258"/>
      <c r="K10" s="258"/>
      <c r="L10" s="258"/>
      <c r="M10" s="258"/>
      <c r="N10" s="258"/>
      <c r="O10" s="258"/>
      <c r="P10" s="258"/>
      <c r="Q10" s="258"/>
      <c r="R10" s="258"/>
      <c r="S10" s="258"/>
      <c r="T10" s="258"/>
    </row>
    <row r="11" spans="1:20" s="15" customFormat="1" ht="18.75" customHeight="1" x14ac:dyDescent="0.2">
      <c r="A11" s="252" t="s">
        <v>9</v>
      </c>
      <c r="B11" s="252"/>
      <c r="C11" s="252"/>
      <c r="D11" s="252"/>
      <c r="E11" s="252"/>
      <c r="F11" s="252"/>
      <c r="G11" s="252"/>
      <c r="H11" s="252"/>
      <c r="I11" s="252"/>
      <c r="J11" s="252"/>
      <c r="K11" s="252"/>
      <c r="L11" s="252"/>
      <c r="M11" s="252"/>
      <c r="N11" s="252"/>
      <c r="O11" s="252"/>
      <c r="P11" s="252"/>
      <c r="Q11" s="252"/>
      <c r="R11" s="252"/>
      <c r="S11" s="252"/>
      <c r="T11" s="252"/>
    </row>
    <row r="12" spans="1:20" s="15" customFormat="1" ht="17.45" x14ac:dyDescent="0.25">
      <c r="A12" s="255"/>
      <c r="B12" s="255"/>
      <c r="C12" s="255"/>
      <c r="D12" s="255"/>
      <c r="E12" s="255"/>
      <c r="F12" s="255"/>
      <c r="G12" s="255"/>
      <c r="H12" s="255"/>
      <c r="I12" s="255"/>
      <c r="J12" s="255"/>
      <c r="K12" s="255"/>
      <c r="L12" s="255"/>
      <c r="M12" s="255"/>
      <c r="N12" s="255"/>
      <c r="O12" s="255"/>
      <c r="P12" s="255"/>
      <c r="Q12" s="255"/>
      <c r="R12" s="255"/>
      <c r="S12" s="255"/>
      <c r="T12" s="255"/>
    </row>
    <row r="13" spans="1:20" s="15" customFormat="1" ht="18.75" customHeight="1" x14ac:dyDescent="0.25">
      <c r="A13" s="258" t="str">
        <f>'1. паспорт местоположение'!A12:C12</f>
        <v>K_KVK16</v>
      </c>
      <c r="B13" s="258"/>
      <c r="C13" s="258"/>
      <c r="D13" s="258"/>
      <c r="E13" s="258"/>
      <c r="F13" s="258"/>
      <c r="G13" s="258"/>
      <c r="H13" s="258"/>
      <c r="I13" s="258"/>
      <c r="J13" s="258"/>
      <c r="K13" s="258"/>
      <c r="L13" s="258"/>
      <c r="M13" s="258"/>
      <c r="N13" s="258"/>
      <c r="O13" s="258"/>
      <c r="P13" s="258"/>
      <c r="Q13" s="258"/>
      <c r="R13" s="258"/>
      <c r="S13" s="258"/>
      <c r="T13" s="258"/>
    </row>
    <row r="14" spans="1:20" s="15" customFormat="1" ht="18.75" customHeight="1" x14ac:dyDescent="0.2">
      <c r="A14" s="252" t="s">
        <v>8</v>
      </c>
      <c r="B14" s="252"/>
      <c r="C14" s="252"/>
      <c r="D14" s="252"/>
      <c r="E14" s="252"/>
      <c r="F14" s="252"/>
      <c r="G14" s="252"/>
      <c r="H14" s="252"/>
      <c r="I14" s="252"/>
      <c r="J14" s="252"/>
      <c r="K14" s="252"/>
      <c r="L14" s="252"/>
      <c r="M14" s="252"/>
      <c r="N14" s="252"/>
      <c r="O14" s="252"/>
      <c r="P14" s="252"/>
      <c r="Q14" s="252"/>
      <c r="R14" s="252"/>
      <c r="S14" s="252"/>
      <c r="T14" s="252"/>
    </row>
    <row r="15" spans="1:20" s="189" customFormat="1" ht="15.75" customHeight="1" x14ac:dyDescent="0.25">
      <c r="A15" s="274"/>
      <c r="B15" s="274"/>
      <c r="C15" s="274"/>
      <c r="D15" s="274"/>
      <c r="E15" s="274"/>
      <c r="F15" s="274"/>
      <c r="G15" s="274"/>
      <c r="H15" s="274"/>
      <c r="I15" s="274"/>
      <c r="J15" s="274"/>
      <c r="K15" s="274"/>
      <c r="L15" s="274"/>
      <c r="M15" s="274"/>
      <c r="N15" s="274"/>
      <c r="O15" s="274"/>
      <c r="P15" s="274"/>
      <c r="Q15" s="274"/>
      <c r="R15" s="274"/>
      <c r="S15" s="274"/>
      <c r="T15" s="274"/>
    </row>
    <row r="16" spans="1:20" s="190" customFormat="1" ht="15.6" x14ac:dyDescent="0.25">
      <c r="A16" s="258"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6" s="258"/>
      <c r="C16" s="258"/>
      <c r="D16" s="258"/>
      <c r="E16" s="258"/>
      <c r="F16" s="258"/>
      <c r="G16" s="258"/>
      <c r="H16" s="258"/>
      <c r="I16" s="258"/>
      <c r="J16" s="258"/>
      <c r="K16" s="258"/>
      <c r="L16" s="258"/>
      <c r="M16" s="258"/>
      <c r="N16" s="258"/>
      <c r="O16" s="258"/>
      <c r="P16" s="258"/>
      <c r="Q16" s="258"/>
      <c r="R16" s="258"/>
      <c r="S16" s="258"/>
      <c r="T16" s="258"/>
    </row>
    <row r="17" spans="1:113" s="190" customFormat="1" ht="15" customHeight="1" x14ac:dyDescent="0.2">
      <c r="A17" s="252" t="s">
        <v>6</v>
      </c>
      <c r="B17" s="252"/>
      <c r="C17" s="252"/>
      <c r="D17" s="252"/>
      <c r="E17" s="252"/>
      <c r="F17" s="252"/>
      <c r="G17" s="252"/>
      <c r="H17" s="252"/>
      <c r="I17" s="252"/>
      <c r="J17" s="252"/>
      <c r="K17" s="252"/>
      <c r="L17" s="252"/>
      <c r="M17" s="252"/>
      <c r="N17" s="252"/>
      <c r="O17" s="252"/>
      <c r="P17" s="252"/>
      <c r="Q17" s="252"/>
      <c r="R17" s="252"/>
      <c r="S17" s="252"/>
      <c r="T17" s="252"/>
    </row>
    <row r="18" spans="1:113" s="190" customFormat="1" ht="15" customHeight="1" x14ac:dyDescent="0.25">
      <c r="A18" s="275"/>
      <c r="B18" s="275"/>
      <c r="C18" s="275"/>
      <c r="D18" s="275"/>
      <c r="E18" s="275"/>
      <c r="F18" s="275"/>
      <c r="G18" s="275"/>
      <c r="H18" s="275"/>
      <c r="I18" s="275"/>
      <c r="J18" s="275"/>
      <c r="K18" s="275"/>
      <c r="L18" s="275"/>
      <c r="M18" s="275"/>
      <c r="N18" s="275"/>
      <c r="O18" s="275"/>
      <c r="P18" s="275"/>
      <c r="Q18" s="275"/>
      <c r="R18" s="275"/>
      <c r="S18" s="275"/>
      <c r="T18" s="275"/>
    </row>
    <row r="19" spans="1:113" s="190" customFormat="1" ht="15" customHeight="1" x14ac:dyDescent="0.2">
      <c r="A19" s="254" t="s">
        <v>450</v>
      </c>
      <c r="B19" s="254"/>
      <c r="C19" s="254"/>
      <c r="D19" s="254"/>
      <c r="E19" s="254"/>
      <c r="F19" s="254"/>
      <c r="G19" s="254"/>
      <c r="H19" s="254"/>
      <c r="I19" s="254"/>
      <c r="J19" s="254"/>
      <c r="K19" s="254"/>
      <c r="L19" s="254"/>
      <c r="M19" s="254"/>
      <c r="N19" s="254"/>
      <c r="O19" s="254"/>
      <c r="P19" s="254"/>
      <c r="Q19" s="254"/>
      <c r="R19" s="254"/>
      <c r="S19" s="254"/>
      <c r="T19" s="254"/>
    </row>
    <row r="20" spans="1:113" s="202" customFormat="1" ht="21" customHeight="1" x14ac:dyDescent="0.3">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68" t="s">
        <v>5</v>
      </c>
      <c r="B21" s="261" t="s">
        <v>210</v>
      </c>
      <c r="C21" s="262"/>
      <c r="D21" s="265" t="s">
        <v>110</v>
      </c>
      <c r="E21" s="261" t="s">
        <v>470</v>
      </c>
      <c r="F21" s="262"/>
      <c r="G21" s="261" t="s">
        <v>237</v>
      </c>
      <c r="H21" s="262"/>
      <c r="I21" s="261" t="s">
        <v>109</v>
      </c>
      <c r="J21" s="262"/>
      <c r="K21" s="265" t="s">
        <v>108</v>
      </c>
      <c r="L21" s="261" t="s">
        <v>107</v>
      </c>
      <c r="M21" s="262"/>
      <c r="N21" s="261" t="s">
        <v>466</v>
      </c>
      <c r="O21" s="262"/>
      <c r="P21" s="265" t="s">
        <v>106</v>
      </c>
      <c r="Q21" s="271" t="s">
        <v>105</v>
      </c>
      <c r="R21" s="272"/>
      <c r="S21" s="271" t="s">
        <v>104</v>
      </c>
      <c r="T21" s="273"/>
    </row>
    <row r="22" spans="1:113" ht="204.75" customHeight="1" x14ac:dyDescent="0.25">
      <c r="A22" s="269"/>
      <c r="B22" s="263"/>
      <c r="C22" s="264"/>
      <c r="D22" s="267"/>
      <c r="E22" s="263"/>
      <c r="F22" s="264"/>
      <c r="G22" s="263"/>
      <c r="H22" s="264"/>
      <c r="I22" s="263"/>
      <c r="J22" s="264"/>
      <c r="K22" s="266"/>
      <c r="L22" s="263"/>
      <c r="M22" s="264"/>
      <c r="N22" s="263"/>
      <c r="O22" s="264"/>
      <c r="P22" s="266"/>
      <c r="Q22" s="139" t="s">
        <v>103</v>
      </c>
      <c r="R22" s="139" t="s">
        <v>449</v>
      </c>
      <c r="S22" s="139" t="s">
        <v>102</v>
      </c>
      <c r="T22" s="139" t="s">
        <v>101</v>
      </c>
    </row>
    <row r="23" spans="1:113" ht="51.75" customHeight="1" x14ac:dyDescent="0.25">
      <c r="A23" s="270"/>
      <c r="B23" s="139" t="s">
        <v>99</v>
      </c>
      <c r="C23" s="139" t="s">
        <v>100</v>
      </c>
      <c r="D23" s="266"/>
      <c r="E23" s="139" t="s">
        <v>99</v>
      </c>
      <c r="F23" s="139" t="s">
        <v>100</v>
      </c>
      <c r="G23" s="139" t="s">
        <v>99</v>
      </c>
      <c r="H23" s="139" t="s">
        <v>100</v>
      </c>
      <c r="I23" s="139" t="s">
        <v>99</v>
      </c>
      <c r="J23" s="139" t="s">
        <v>100</v>
      </c>
      <c r="K23" s="139" t="s">
        <v>99</v>
      </c>
      <c r="L23" s="139" t="s">
        <v>99</v>
      </c>
      <c r="M23" s="139" t="s">
        <v>100</v>
      </c>
      <c r="N23" s="139" t="s">
        <v>99</v>
      </c>
      <c r="O23" s="139" t="s">
        <v>100</v>
      </c>
      <c r="P23" s="176" t="s">
        <v>99</v>
      </c>
      <c r="Q23" s="139" t="s">
        <v>99</v>
      </c>
      <c r="R23" s="139" t="s">
        <v>99</v>
      </c>
      <c r="S23" s="139" t="s">
        <v>99</v>
      </c>
      <c r="T23" s="139" t="s">
        <v>99</v>
      </c>
    </row>
    <row r="24" spans="1:113"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6">
        <v>1</v>
      </c>
      <c r="B25" s="147" t="s">
        <v>526</v>
      </c>
      <c r="C25" s="147" t="str">
        <f>B25</f>
        <v>КТП-732п</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4" t="s">
        <v>342</v>
      </c>
      <c r="R25" s="204" t="s">
        <v>342</v>
      </c>
      <c r="S25" s="204" t="s">
        <v>342</v>
      </c>
      <c r="T25" s="204" t="s">
        <v>342</v>
      </c>
    </row>
    <row r="26" spans="1:113" ht="3" customHeight="1" x14ac:dyDescent="0.25"/>
    <row r="27" spans="1:113" s="205" customFormat="1" ht="12.75" x14ac:dyDescent="0.2">
      <c r="B27" s="206"/>
      <c r="C27" s="206"/>
      <c r="K27" s="206"/>
    </row>
    <row r="28" spans="1:113" s="205" customFormat="1" x14ac:dyDescent="0.25">
      <c r="B28" s="207" t="s">
        <v>98</v>
      </c>
      <c r="C28" s="207"/>
      <c r="D28" s="207"/>
      <c r="E28" s="207"/>
      <c r="F28" s="207"/>
      <c r="G28" s="207"/>
      <c r="H28" s="207"/>
      <c r="I28" s="207"/>
      <c r="J28" s="207"/>
      <c r="K28" s="207"/>
      <c r="L28" s="207"/>
      <c r="M28" s="207"/>
      <c r="N28" s="207"/>
      <c r="O28" s="207"/>
      <c r="P28" s="207"/>
      <c r="Q28" s="207"/>
      <c r="R28" s="207"/>
    </row>
    <row r="29" spans="1:113" x14ac:dyDescent="0.25">
      <c r="B29" s="260" t="s">
        <v>473</v>
      </c>
      <c r="C29" s="260"/>
      <c r="D29" s="260"/>
      <c r="E29" s="260"/>
      <c r="F29" s="260"/>
      <c r="G29" s="260"/>
      <c r="H29" s="260"/>
      <c r="I29" s="260"/>
      <c r="J29" s="260"/>
      <c r="K29" s="260"/>
      <c r="L29" s="260"/>
      <c r="M29" s="260"/>
      <c r="N29" s="260"/>
      <c r="O29" s="260"/>
      <c r="P29" s="260"/>
      <c r="Q29" s="260"/>
      <c r="R29" s="260"/>
    </row>
    <row r="30" spans="1:113" x14ac:dyDescent="0.25">
      <c r="B30" s="207"/>
      <c r="C30" s="207"/>
      <c r="D30" s="207"/>
      <c r="E30" s="207"/>
      <c r="F30" s="207"/>
      <c r="G30" s="207"/>
      <c r="H30" s="207"/>
      <c r="I30" s="207"/>
      <c r="J30" s="207"/>
      <c r="K30" s="207"/>
      <c r="L30" s="207"/>
      <c r="M30" s="207"/>
      <c r="N30" s="207"/>
      <c r="O30" s="207"/>
      <c r="P30" s="207"/>
      <c r="Q30" s="207"/>
      <c r="R30" s="207"/>
      <c r="S30" s="207"/>
      <c r="T30" s="207"/>
      <c r="U30" s="207"/>
      <c r="V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07"/>
      <c r="BX30" s="207"/>
      <c r="BY30" s="207"/>
      <c r="BZ30" s="207"/>
      <c r="CA30" s="207"/>
      <c r="CB30" s="207"/>
      <c r="CC30" s="207"/>
      <c r="CD30" s="207"/>
      <c r="CE30" s="207"/>
      <c r="CF30" s="207"/>
      <c r="CG30" s="207"/>
      <c r="CH30" s="207"/>
      <c r="CI30" s="207"/>
      <c r="CJ30" s="207"/>
      <c r="CK30" s="207"/>
      <c r="CL30" s="207"/>
      <c r="CM30" s="207"/>
      <c r="CN30" s="207"/>
      <c r="CO30" s="207"/>
      <c r="CP30" s="207"/>
      <c r="CQ30" s="207"/>
      <c r="CR30" s="207"/>
      <c r="CS30" s="207"/>
      <c r="CT30" s="207"/>
      <c r="CU30" s="207"/>
      <c r="CV30" s="207"/>
      <c r="CW30" s="207"/>
      <c r="CX30" s="207"/>
      <c r="CY30" s="207"/>
      <c r="CZ30" s="207"/>
      <c r="DA30" s="207"/>
      <c r="DB30" s="207"/>
      <c r="DC30" s="207"/>
      <c r="DD30" s="207"/>
      <c r="DE30" s="207"/>
      <c r="DF30" s="207"/>
      <c r="DG30" s="207"/>
      <c r="DH30" s="207"/>
      <c r="DI30" s="207"/>
    </row>
    <row r="31" spans="1:113" x14ac:dyDescent="0.25">
      <c r="B31" s="208" t="s">
        <v>448</v>
      </c>
      <c r="C31" s="208"/>
      <c r="D31" s="208"/>
      <c r="E31" s="208"/>
      <c r="F31" s="209"/>
      <c r="G31" s="209"/>
      <c r="H31" s="208"/>
      <c r="I31" s="208"/>
      <c r="J31" s="208"/>
      <c r="K31" s="208"/>
      <c r="L31" s="208"/>
      <c r="M31" s="208"/>
      <c r="N31" s="208"/>
      <c r="O31" s="208"/>
      <c r="P31" s="208"/>
      <c r="Q31" s="208"/>
      <c r="R31" s="208"/>
      <c r="S31" s="210"/>
      <c r="T31" s="210"/>
      <c r="U31" s="210"/>
      <c r="V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row>
    <row r="32" spans="1:113" x14ac:dyDescent="0.25">
      <c r="B32" s="208" t="s">
        <v>97</v>
      </c>
      <c r="C32" s="208"/>
      <c r="D32" s="208"/>
      <c r="E32" s="208"/>
      <c r="F32" s="209"/>
      <c r="G32" s="209"/>
      <c r="H32" s="208"/>
      <c r="I32" s="208"/>
      <c r="J32" s="208"/>
      <c r="K32" s="208"/>
      <c r="L32" s="208"/>
      <c r="M32" s="208"/>
      <c r="N32" s="208"/>
      <c r="O32" s="208"/>
      <c r="P32" s="208"/>
      <c r="Q32" s="208"/>
      <c r="R32" s="208"/>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07"/>
      <c r="BX32" s="207"/>
      <c r="BY32" s="207"/>
      <c r="BZ32" s="207"/>
      <c r="CA32" s="207"/>
      <c r="CB32" s="207"/>
      <c r="CC32" s="207"/>
      <c r="CD32" s="207"/>
      <c r="CE32" s="207"/>
      <c r="CF32" s="207"/>
      <c r="CG32" s="207"/>
      <c r="CH32" s="207"/>
      <c r="CI32" s="207"/>
      <c r="CJ32" s="207"/>
      <c r="CK32" s="207"/>
      <c r="CL32" s="207"/>
      <c r="CM32" s="207"/>
      <c r="CN32" s="207"/>
      <c r="CO32" s="207"/>
      <c r="CP32" s="207"/>
      <c r="CQ32" s="207"/>
      <c r="CR32" s="207"/>
      <c r="CS32" s="207"/>
      <c r="CT32" s="207"/>
      <c r="CU32" s="207"/>
      <c r="CV32" s="207"/>
      <c r="CW32" s="207"/>
      <c r="CX32" s="207"/>
      <c r="CY32" s="207"/>
      <c r="CZ32" s="207"/>
      <c r="DA32" s="207"/>
      <c r="DB32" s="207"/>
      <c r="DC32" s="207"/>
      <c r="DD32" s="207"/>
      <c r="DE32" s="207"/>
      <c r="DF32" s="207"/>
      <c r="DG32" s="207"/>
      <c r="DH32" s="207"/>
      <c r="DI32" s="207"/>
    </row>
    <row r="33" spans="2:113" s="209" customFormat="1" x14ac:dyDescent="0.25">
      <c r="B33" s="208" t="s">
        <v>96</v>
      </c>
      <c r="C33" s="208"/>
      <c r="D33" s="208"/>
      <c r="E33" s="208"/>
      <c r="H33" s="208"/>
      <c r="I33" s="208"/>
      <c r="J33" s="208"/>
      <c r="K33" s="208"/>
      <c r="L33" s="208"/>
      <c r="M33" s="208"/>
      <c r="N33" s="208"/>
      <c r="O33" s="208"/>
      <c r="P33" s="208"/>
      <c r="Q33" s="208"/>
      <c r="R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1"/>
      <c r="CJ33" s="211"/>
      <c r="CK33" s="211"/>
      <c r="CL33" s="211"/>
      <c r="CM33" s="211"/>
      <c r="CN33" s="211"/>
      <c r="CO33" s="211"/>
      <c r="CP33" s="211"/>
      <c r="CQ33" s="211"/>
      <c r="CR33" s="211"/>
      <c r="CS33" s="211"/>
      <c r="CT33" s="211"/>
      <c r="CU33" s="211"/>
      <c r="CV33" s="211"/>
      <c r="CW33" s="211"/>
      <c r="CX33" s="211"/>
      <c r="CY33" s="211"/>
      <c r="CZ33" s="211"/>
      <c r="DA33" s="211"/>
      <c r="DB33" s="211"/>
      <c r="DC33" s="211"/>
      <c r="DD33" s="211"/>
      <c r="DE33" s="211"/>
      <c r="DF33" s="211"/>
      <c r="DG33" s="211"/>
      <c r="DH33" s="211"/>
      <c r="DI33" s="211"/>
    </row>
    <row r="34" spans="2:113" s="209" customFormat="1" x14ac:dyDescent="0.25">
      <c r="B34" s="208" t="s">
        <v>95</v>
      </c>
      <c r="C34" s="208"/>
      <c r="D34" s="208"/>
      <c r="E34" s="208"/>
      <c r="H34" s="208"/>
      <c r="I34" s="208"/>
      <c r="J34" s="208"/>
      <c r="K34" s="208"/>
      <c r="L34" s="208"/>
      <c r="M34" s="208"/>
      <c r="N34" s="208"/>
      <c r="O34" s="208"/>
      <c r="P34" s="208"/>
      <c r="Q34" s="208"/>
      <c r="R34" s="208"/>
      <c r="S34" s="208"/>
      <c r="T34" s="208"/>
      <c r="U34" s="208"/>
      <c r="V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1"/>
    </row>
    <row r="35" spans="2:113" s="209" customFormat="1" x14ac:dyDescent="0.25">
      <c r="B35" s="208" t="s">
        <v>94</v>
      </c>
      <c r="C35" s="208"/>
      <c r="D35" s="208"/>
      <c r="E35" s="208"/>
      <c r="H35" s="208"/>
      <c r="I35" s="208"/>
      <c r="J35" s="208"/>
      <c r="K35" s="208"/>
      <c r="L35" s="208"/>
      <c r="M35" s="208"/>
      <c r="N35" s="208"/>
      <c r="O35" s="208"/>
      <c r="P35" s="208"/>
      <c r="Q35" s="208"/>
      <c r="R35" s="208"/>
      <c r="S35" s="208"/>
      <c r="T35" s="208"/>
      <c r="U35" s="208"/>
      <c r="V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1"/>
    </row>
    <row r="36" spans="2:113" s="209" customFormat="1" x14ac:dyDescent="0.25">
      <c r="B36" s="208" t="s">
        <v>93</v>
      </c>
      <c r="C36" s="208"/>
      <c r="D36" s="208"/>
      <c r="E36" s="208"/>
      <c r="H36" s="208"/>
      <c r="I36" s="208"/>
      <c r="J36" s="208"/>
      <c r="K36" s="208"/>
      <c r="L36" s="208"/>
      <c r="M36" s="208"/>
      <c r="N36" s="208"/>
      <c r="O36" s="208"/>
      <c r="P36" s="208"/>
      <c r="Q36" s="208"/>
      <c r="R36" s="208"/>
      <c r="S36" s="208"/>
      <c r="T36" s="208"/>
      <c r="U36" s="208"/>
      <c r="V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1"/>
    </row>
    <row r="37" spans="2:113" s="209" customFormat="1" x14ac:dyDescent="0.25">
      <c r="B37" s="208" t="s">
        <v>92</v>
      </c>
      <c r="C37" s="208"/>
      <c r="D37" s="208"/>
      <c r="E37" s="208"/>
      <c r="H37" s="208"/>
      <c r="I37" s="208"/>
      <c r="J37" s="208"/>
      <c r="K37" s="208"/>
      <c r="L37" s="208"/>
      <c r="M37" s="208"/>
      <c r="N37" s="208"/>
      <c r="O37" s="208"/>
      <c r="P37" s="208"/>
      <c r="Q37" s="208"/>
      <c r="R37" s="208"/>
      <c r="S37" s="208"/>
      <c r="T37" s="208"/>
      <c r="U37" s="208"/>
      <c r="V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c r="CY37" s="211"/>
      <c r="CZ37" s="211"/>
      <c r="DA37" s="211"/>
      <c r="DB37" s="211"/>
      <c r="DC37" s="211"/>
      <c r="DD37" s="211"/>
      <c r="DE37" s="211"/>
      <c r="DF37" s="211"/>
      <c r="DG37" s="211"/>
      <c r="DH37" s="211"/>
      <c r="DI37" s="211"/>
    </row>
    <row r="38" spans="2:113" s="209" customFormat="1" x14ac:dyDescent="0.25">
      <c r="B38" s="208" t="s">
        <v>91</v>
      </c>
      <c r="C38" s="208"/>
      <c r="D38" s="208"/>
      <c r="E38" s="208"/>
      <c r="H38" s="208"/>
      <c r="I38" s="208"/>
      <c r="J38" s="208"/>
      <c r="K38" s="208"/>
      <c r="L38" s="208"/>
      <c r="M38" s="208"/>
      <c r="N38" s="208"/>
      <c r="O38" s="208"/>
      <c r="P38" s="208"/>
      <c r="Q38" s="208"/>
      <c r="R38" s="208"/>
      <c r="S38" s="208"/>
      <c r="T38" s="208"/>
      <c r="U38" s="208"/>
      <c r="V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c r="CY38" s="211"/>
      <c r="CZ38" s="211"/>
      <c r="DA38" s="211"/>
      <c r="DB38" s="211"/>
      <c r="DC38" s="211"/>
      <c r="DD38" s="211"/>
      <c r="DE38" s="211"/>
      <c r="DF38" s="211"/>
      <c r="DG38" s="211"/>
      <c r="DH38" s="211"/>
      <c r="DI38" s="211"/>
    </row>
    <row r="39" spans="2:113" s="209" customFormat="1" x14ac:dyDescent="0.25">
      <c r="B39" s="208" t="s">
        <v>90</v>
      </c>
      <c r="C39" s="208"/>
      <c r="D39" s="208"/>
      <c r="E39" s="208"/>
      <c r="H39" s="208"/>
      <c r="I39" s="208"/>
      <c r="J39" s="208"/>
      <c r="K39" s="208"/>
      <c r="L39" s="208"/>
      <c r="M39" s="208"/>
      <c r="N39" s="208"/>
      <c r="O39" s="208"/>
      <c r="P39" s="208"/>
      <c r="Q39" s="208"/>
      <c r="R39" s="208"/>
      <c r="S39" s="208"/>
      <c r="T39" s="208"/>
      <c r="U39" s="208"/>
      <c r="V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c r="CY39" s="211"/>
      <c r="CZ39" s="211"/>
      <c r="DA39" s="211"/>
      <c r="DB39" s="211"/>
      <c r="DC39" s="211"/>
      <c r="DD39" s="211"/>
      <c r="DE39" s="211"/>
      <c r="DF39" s="211"/>
      <c r="DG39" s="211"/>
      <c r="DH39" s="211"/>
      <c r="DI39" s="211"/>
    </row>
    <row r="40" spans="2:113" s="209" customFormat="1" x14ac:dyDescent="0.25">
      <c r="B40" s="208" t="s">
        <v>89</v>
      </c>
      <c r="C40" s="208"/>
      <c r="D40" s="208"/>
      <c r="E40" s="208"/>
      <c r="H40" s="208"/>
      <c r="I40" s="208"/>
      <c r="J40" s="208"/>
      <c r="K40" s="208"/>
      <c r="L40" s="208"/>
      <c r="M40" s="208"/>
      <c r="N40" s="208"/>
      <c r="O40" s="208"/>
      <c r="P40" s="208"/>
      <c r="Q40" s="208"/>
      <c r="R40" s="208"/>
      <c r="S40" s="208"/>
      <c r="T40" s="208"/>
      <c r="U40" s="208"/>
      <c r="V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c r="CY40" s="211"/>
      <c r="CZ40" s="211"/>
      <c r="DA40" s="211"/>
      <c r="DB40" s="211"/>
      <c r="DC40" s="211"/>
      <c r="DD40" s="211"/>
      <c r="DE40" s="211"/>
      <c r="DF40" s="211"/>
      <c r="DG40" s="211"/>
      <c r="DH40" s="211"/>
      <c r="DI40" s="211"/>
    </row>
    <row r="41" spans="2:113" s="209" customFormat="1" x14ac:dyDescent="0.25">
      <c r="Q41" s="208"/>
      <c r="R41" s="208"/>
      <c r="S41" s="208"/>
      <c r="T41" s="208"/>
      <c r="U41" s="208"/>
      <c r="V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c r="CY41" s="211"/>
      <c r="CZ41" s="211"/>
      <c r="DA41" s="211"/>
      <c r="DB41" s="211"/>
      <c r="DC41" s="211"/>
      <c r="DD41" s="211"/>
      <c r="DE41" s="211"/>
      <c r="DF41" s="211"/>
      <c r="DG41" s="211"/>
      <c r="DH41" s="211"/>
      <c r="DI41" s="211"/>
    </row>
    <row r="42" spans="2:113" s="209" customFormat="1" x14ac:dyDescent="0.25">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c r="CY42" s="211"/>
      <c r="CZ42" s="211"/>
      <c r="DA42" s="211"/>
      <c r="DB42" s="211"/>
      <c r="DC42" s="211"/>
      <c r="DD42" s="211"/>
      <c r="DE42" s="211"/>
      <c r="DF42" s="211"/>
      <c r="DG42" s="211"/>
      <c r="DH42" s="211"/>
      <c r="DI42" s="21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5A402-F05E-4F07-A498-2D0013C1615E}">
  <dimension ref="A1:AB30"/>
  <sheetViews>
    <sheetView zoomScale="55" zoomScaleNormal="55" workbookViewId="0">
      <selection activeCell="S26" sqref="S26"/>
    </sheetView>
  </sheetViews>
  <sheetFormatPr defaultColWidth="10.7109375" defaultRowHeight="15.75" x14ac:dyDescent="0.25"/>
  <cols>
    <col min="1" max="1" width="10.7109375" style="235"/>
    <col min="2" max="2" width="21.5703125" style="235" customWidth="1"/>
    <col min="3" max="3" width="23" style="235" customWidth="1"/>
    <col min="4" max="4" width="22" style="235" customWidth="1"/>
    <col min="5" max="5" width="21.7109375" style="235" customWidth="1"/>
    <col min="6" max="6" width="8.7109375" style="235" customWidth="1"/>
    <col min="7" max="7" width="10.28515625" style="235" customWidth="1"/>
    <col min="8" max="8" width="8.7109375" style="235" customWidth="1"/>
    <col min="9" max="9" width="8.28515625" style="235" customWidth="1"/>
    <col min="10" max="10" width="20.140625" style="235" customWidth="1"/>
    <col min="11" max="11" width="11.140625" style="235" customWidth="1"/>
    <col min="12" max="12" width="8.85546875" style="235" customWidth="1"/>
    <col min="13" max="13" width="8.7109375" style="235" customWidth="1"/>
    <col min="14" max="14" width="17.140625" style="235" customWidth="1"/>
    <col min="15" max="15" width="8.7109375" style="235" customWidth="1"/>
    <col min="16" max="16" width="13.7109375" style="235" customWidth="1"/>
    <col min="17" max="17" width="11.85546875" style="235" customWidth="1"/>
    <col min="18" max="18" width="12" style="235" customWidth="1"/>
    <col min="19" max="19" width="18.28515625" style="235" customWidth="1"/>
    <col min="20" max="20" width="22.42578125" style="235" customWidth="1"/>
    <col min="21" max="21" width="30.7109375" style="235" customWidth="1"/>
    <col min="22" max="23" width="8.7109375" style="235" customWidth="1"/>
    <col min="24" max="24" width="24.5703125" style="235" customWidth="1"/>
    <col min="25" max="25" width="15.28515625" style="235" customWidth="1"/>
    <col min="26" max="26" width="18.5703125" style="235" customWidth="1"/>
    <col min="27" max="27" width="19.140625" style="235" customWidth="1"/>
    <col min="28" max="240" width="10.7109375" style="235"/>
    <col min="241" max="242" width="15.7109375" style="235" customWidth="1"/>
    <col min="243" max="245" width="14.7109375" style="235" customWidth="1"/>
    <col min="246" max="249" width="13.7109375" style="235" customWidth="1"/>
    <col min="250" max="253" width="15.7109375" style="235" customWidth="1"/>
    <col min="254" max="254" width="22.85546875" style="235" customWidth="1"/>
    <col min="255" max="255" width="20.7109375" style="235" customWidth="1"/>
    <col min="256" max="256" width="17.7109375" style="235" customWidth="1"/>
    <col min="257" max="265" width="14.7109375" style="235" customWidth="1"/>
    <col min="266" max="496" width="10.7109375" style="235"/>
    <col min="497" max="498" width="15.7109375" style="235" customWidth="1"/>
    <col min="499" max="501" width="14.7109375" style="235" customWidth="1"/>
    <col min="502" max="505" width="13.7109375" style="235" customWidth="1"/>
    <col min="506" max="509" width="15.7109375" style="235" customWidth="1"/>
    <col min="510" max="510" width="22.85546875" style="235" customWidth="1"/>
    <col min="511" max="511" width="20.7109375" style="235" customWidth="1"/>
    <col min="512" max="512" width="17.7109375" style="235" customWidth="1"/>
    <col min="513" max="521" width="14.7109375" style="235" customWidth="1"/>
    <col min="522" max="752" width="10.7109375" style="235"/>
    <col min="753" max="754" width="15.7109375" style="235" customWidth="1"/>
    <col min="755" max="757" width="14.7109375" style="235" customWidth="1"/>
    <col min="758" max="761" width="13.7109375" style="235" customWidth="1"/>
    <col min="762" max="765" width="15.7109375" style="235" customWidth="1"/>
    <col min="766" max="766" width="22.85546875" style="235" customWidth="1"/>
    <col min="767" max="767" width="20.7109375" style="235" customWidth="1"/>
    <col min="768" max="768" width="17.7109375" style="235" customWidth="1"/>
    <col min="769" max="777" width="14.7109375" style="235" customWidth="1"/>
    <col min="778" max="1008" width="10.7109375" style="235"/>
    <col min="1009" max="1010" width="15.7109375" style="235" customWidth="1"/>
    <col min="1011" max="1013" width="14.7109375" style="235" customWidth="1"/>
    <col min="1014" max="1017" width="13.7109375" style="235" customWidth="1"/>
    <col min="1018" max="1021" width="15.7109375" style="235" customWidth="1"/>
    <col min="1022" max="1022" width="22.85546875" style="235" customWidth="1"/>
    <col min="1023" max="1023" width="20.7109375" style="235" customWidth="1"/>
    <col min="1024" max="1024" width="17.7109375" style="235" customWidth="1"/>
    <col min="1025" max="1033" width="14.7109375" style="235" customWidth="1"/>
    <col min="1034" max="1264" width="10.7109375" style="235"/>
    <col min="1265" max="1266" width="15.7109375" style="235" customWidth="1"/>
    <col min="1267" max="1269" width="14.7109375" style="235" customWidth="1"/>
    <col min="1270" max="1273" width="13.7109375" style="235" customWidth="1"/>
    <col min="1274" max="1277" width="15.7109375" style="235" customWidth="1"/>
    <col min="1278" max="1278" width="22.85546875" style="235" customWidth="1"/>
    <col min="1279" max="1279" width="20.7109375" style="235" customWidth="1"/>
    <col min="1280" max="1280" width="17.7109375" style="235" customWidth="1"/>
    <col min="1281" max="1289" width="14.7109375" style="235" customWidth="1"/>
    <col min="1290" max="1520" width="10.7109375" style="235"/>
    <col min="1521" max="1522" width="15.7109375" style="235" customWidth="1"/>
    <col min="1523" max="1525" width="14.7109375" style="235" customWidth="1"/>
    <col min="1526" max="1529" width="13.7109375" style="235" customWidth="1"/>
    <col min="1530" max="1533" width="15.7109375" style="235" customWidth="1"/>
    <col min="1534" max="1534" width="22.85546875" style="235" customWidth="1"/>
    <col min="1535" max="1535" width="20.7109375" style="235" customWidth="1"/>
    <col min="1536" max="1536" width="17.7109375" style="235" customWidth="1"/>
    <col min="1537" max="1545" width="14.7109375" style="235" customWidth="1"/>
    <col min="1546" max="1776" width="10.7109375" style="235"/>
    <col min="1777" max="1778" width="15.7109375" style="235" customWidth="1"/>
    <col min="1779" max="1781" width="14.7109375" style="235" customWidth="1"/>
    <col min="1782" max="1785" width="13.7109375" style="235" customWidth="1"/>
    <col min="1786" max="1789" width="15.7109375" style="235" customWidth="1"/>
    <col min="1790" max="1790" width="22.85546875" style="235" customWidth="1"/>
    <col min="1791" max="1791" width="20.7109375" style="235" customWidth="1"/>
    <col min="1792" max="1792" width="17.7109375" style="235" customWidth="1"/>
    <col min="1793" max="1801" width="14.7109375" style="235" customWidth="1"/>
    <col min="1802" max="2032" width="10.7109375" style="235"/>
    <col min="2033" max="2034" width="15.7109375" style="235" customWidth="1"/>
    <col min="2035" max="2037" width="14.7109375" style="235" customWidth="1"/>
    <col min="2038" max="2041" width="13.7109375" style="235" customWidth="1"/>
    <col min="2042" max="2045" width="15.7109375" style="235" customWidth="1"/>
    <col min="2046" max="2046" width="22.85546875" style="235" customWidth="1"/>
    <col min="2047" max="2047" width="20.7109375" style="235" customWidth="1"/>
    <col min="2048" max="2048" width="17.7109375" style="235" customWidth="1"/>
    <col min="2049" max="2057" width="14.7109375" style="235" customWidth="1"/>
    <col min="2058" max="2288" width="10.7109375" style="235"/>
    <col min="2289" max="2290" width="15.7109375" style="235" customWidth="1"/>
    <col min="2291" max="2293" width="14.7109375" style="235" customWidth="1"/>
    <col min="2294" max="2297" width="13.7109375" style="235" customWidth="1"/>
    <col min="2298" max="2301" width="15.7109375" style="235" customWidth="1"/>
    <col min="2302" max="2302" width="22.85546875" style="235" customWidth="1"/>
    <col min="2303" max="2303" width="20.7109375" style="235" customWidth="1"/>
    <col min="2304" max="2304" width="17.7109375" style="235" customWidth="1"/>
    <col min="2305" max="2313" width="14.7109375" style="235" customWidth="1"/>
    <col min="2314" max="2544" width="10.7109375" style="235"/>
    <col min="2545" max="2546" width="15.7109375" style="235" customWidth="1"/>
    <col min="2547" max="2549" width="14.7109375" style="235" customWidth="1"/>
    <col min="2550" max="2553" width="13.7109375" style="235" customWidth="1"/>
    <col min="2554" max="2557" width="15.7109375" style="235" customWidth="1"/>
    <col min="2558" max="2558" width="22.85546875" style="235" customWidth="1"/>
    <col min="2559" max="2559" width="20.7109375" style="235" customWidth="1"/>
    <col min="2560" max="2560" width="17.7109375" style="235" customWidth="1"/>
    <col min="2561" max="2569" width="14.7109375" style="235" customWidth="1"/>
    <col min="2570" max="2800" width="10.7109375" style="235"/>
    <col min="2801" max="2802" width="15.7109375" style="235" customWidth="1"/>
    <col min="2803" max="2805" width="14.7109375" style="235" customWidth="1"/>
    <col min="2806" max="2809" width="13.7109375" style="235" customWidth="1"/>
    <col min="2810" max="2813" width="15.7109375" style="235" customWidth="1"/>
    <col min="2814" max="2814" width="22.85546875" style="235" customWidth="1"/>
    <col min="2815" max="2815" width="20.7109375" style="235" customWidth="1"/>
    <col min="2816" max="2816" width="17.7109375" style="235" customWidth="1"/>
    <col min="2817" max="2825" width="14.7109375" style="235" customWidth="1"/>
    <col min="2826" max="3056" width="10.7109375" style="235"/>
    <col min="3057" max="3058" width="15.7109375" style="235" customWidth="1"/>
    <col min="3059" max="3061" width="14.7109375" style="235" customWidth="1"/>
    <col min="3062" max="3065" width="13.7109375" style="235" customWidth="1"/>
    <col min="3066" max="3069" width="15.7109375" style="235" customWidth="1"/>
    <col min="3070" max="3070" width="22.85546875" style="235" customWidth="1"/>
    <col min="3071" max="3071" width="20.7109375" style="235" customWidth="1"/>
    <col min="3072" max="3072" width="17.7109375" style="235" customWidth="1"/>
    <col min="3073" max="3081" width="14.7109375" style="235" customWidth="1"/>
    <col min="3082" max="3312" width="10.7109375" style="235"/>
    <col min="3313" max="3314" width="15.7109375" style="235" customWidth="1"/>
    <col min="3315" max="3317" width="14.7109375" style="235" customWidth="1"/>
    <col min="3318" max="3321" width="13.7109375" style="235" customWidth="1"/>
    <col min="3322" max="3325" width="15.7109375" style="235" customWidth="1"/>
    <col min="3326" max="3326" width="22.85546875" style="235" customWidth="1"/>
    <col min="3327" max="3327" width="20.7109375" style="235" customWidth="1"/>
    <col min="3328" max="3328" width="17.7109375" style="235" customWidth="1"/>
    <col min="3329" max="3337" width="14.7109375" style="235" customWidth="1"/>
    <col min="3338" max="3568" width="10.7109375" style="235"/>
    <col min="3569" max="3570" width="15.7109375" style="235" customWidth="1"/>
    <col min="3571" max="3573" width="14.7109375" style="235" customWidth="1"/>
    <col min="3574" max="3577" width="13.7109375" style="235" customWidth="1"/>
    <col min="3578" max="3581" width="15.7109375" style="235" customWidth="1"/>
    <col min="3582" max="3582" width="22.85546875" style="235" customWidth="1"/>
    <col min="3583" max="3583" width="20.7109375" style="235" customWidth="1"/>
    <col min="3584" max="3584" width="17.7109375" style="235" customWidth="1"/>
    <col min="3585" max="3593" width="14.7109375" style="235" customWidth="1"/>
    <col min="3594" max="3824" width="10.7109375" style="235"/>
    <col min="3825" max="3826" width="15.7109375" style="235" customWidth="1"/>
    <col min="3827" max="3829" width="14.7109375" style="235" customWidth="1"/>
    <col min="3830" max="3833" width="13.7109375" style="235" customWidth="1"/>
    <col min="3834" max="3837" width="15.7109375" style="235" customWidth="1"/>
    <col min="3838" max="3838" width="22.85546875" style="235" customWidth="1"/>
    <col min="3839" max="3839" width="20.7109375" style="235" customWidth="1"/>
    <col min="3840" max="3840" width="17.7109375" style="235" customWidth="1"/>
    <col min="3841" max="3849" width="14.7109375" style="235" customWidth="1"/>
    <col min="3850" max="4080" width="10.7109375" style="235"/>
    <col min="4081" max="4082" width="15.7109375" style="235" customWidth="1"/>
    <col min="4083" max="4085" width="14.7109375" style="235" customWidth="1"/>
    <col min="4086" max="4089" width="13.7109375" style="235" customWidth="1"/>
    <col min="4090" max="4093" width="15.7109375" style="235" customWidth="1"/>
    <col min="4094" max="4094" width="22.85546875" style="235" customWidth="1"/>
    <col min="4095" max="4095" width="20.7109375" style="235" customWidth="1"/>
    <col min="4096" max="4096" width="17.7109375" style="235" customWidth="1"/>
    <col min="4097" max="4105" width="14.7109375" style="235" customWidth="1"/>
    <col min="4106" max="4336" width="10.7109375" style="235"/>
    <col min="4337" max="4338" width="15.7109375" style="235" customWidth="1"/>
    <col min="4339" max="4341" width="14.7109375" style="235" customWidth="1"/>
    <col min="4342" max="4345" width="13.7109375" style="235" customWidth="1"/>
    <col min="4346" max="4349" width="15.7109375" style="235" customWidth="1"/>
    <col min="4350" max="4350" width="22.85546875" style="235" customWidth="1"/>
    <col min="4351" max="4351" width="20.7109375" style="235" customWidth="1"/>
    <col min="4352" max="4352" width="17.7109375" style="235" customWidth="1"/>
    <col min="4353" max="4361" width="14.7109375" style="235" customWidth="1"/>
    <col min="4362" max="4592" width="10.7109375" style="235"/>
    <col min="4593" max="4594" width="15.7109375" style="235" customWidth="1"/>
    <col min="4595" max="4597" width="14.7109375" style="235" customWidth="1"/>
    <col min="4598" max="4601" width="13.7109375" style="235" customWidth="1"/>
    <col min="4602" max="4605" width="15.7109375" style="235" customWidth="1"/>
    <col min="4606" max="4606" width="22.85546875" style="235" customWidth="1"/>
    <col min="4607" max="4607" width="20.7109375" style="235" customWidth="1"/>
    <col min="4608" max="4608" width="17.7109375" style="235" customWidth="1"/>
    <col min="4609" max="4617" width="14.7109375" style="235" customWidth="1"/>
    <col min="4618" max="4848" width="10.7109375" style="235"/>
    <col min="4849" max="4850" width="15.7109375" style="235" customWidth="1"/>
    <col min="4851" max="4853" width="14.7109375" style="235" customWidth="1"/>
    <col min="4854" max="4857" width="13.7109375" style="235" customWidth="1"/>
    <col min="4858" max="4861" width="15.7109375" style="235" customWidth="1"/>
    <col min="4862" max="4862" width="22.85546875" style="235" customWidth="1"/>
    <col min="4863" max="4863" width="20.7109375" style="235" customWidth="1"/>
    <col min="4864" max="4864" width="17.7109375" style="235" customWidth="1"/>
    <col min="4865" max="4873" width="14.7109375" style="235" customWidth="1"/>
    <col min="4874" max="5104" width="10.7109375" style="235"/>
    <col min="5105" max="5106" width="15.7109375" style="235" customWidth="1"/>
    <col min="5107" max="5109" width="14.7109375" style="235" customWidth="1"/>
    <col min="5110" max="5113" width="13.7109375" style="235" customWidth="1"/>
    <col min="5114" max="5117" width="15.7109375" style="235" customWidth="1"/>
    <col min="5118" max="5118" width="22.85546875" style="235" customWidth="1"/>
    <col min="5119" max="5119" width="20.7109375" style="235" customWidth="1"/>
    <col min="5120" max="5120" width="17.7109375" style="235" customWidth="1"/>
    <col min="5121" max="5129" width="14.7109375" style="235" customWidth="1"/>
    <col min="5130" max="5360" width="10.7109375" style="235"/>
    <col min="5361" max="5362" width="15.7109375" style="235" customWidth="1"/>
    <col min="5363" max="5365" width="14.7109375" style="235" customWidth="1"/>
    <col min="5366" max="5369" width="13.7109375" style="235" customWidth="1"/>
    <col min="5370" max="5373" width="15.7109375" style="235" customWidth="1"/>
    <col min="5374" max="5374" width="22.85546875" style="235" customWidth="1"/>
    <col min="5375" max="5375" width="20.7109375" style="235" customWidth="1"/>
    <col min="5376" max="5376" width="17.7109375" style="235" customWidth="1"/>
    <col min="5377" max="5385" width="14.7109375" style="235" customWidth="1"/>
    <col min="5386" max="5616" width="10.7109375" style="235"/>
    <col min="5617" max="5618" width="15.7109375" style="235" customWidth="1"/>
    <col min="5619" max="5621" width="14.7109375" style="235" customWidth="1"/>
    <col min="5622" max="5625" width="13.7109375" style="235" customWidth="1"/>
    <col min="5626" max="5629" width="15.7109375" style="235" customWidth="1"/>
    <col min="5630" max="5630" width="22.85546875" style="235" customWidth="1"/>
    <col min="5631" max="5631" width="20.7109375" style="235" customWidth="1"/>
    <col min="5632" max="5632" width="17.7109375" style="235" customWidth="1"/>
    <col min="5633" max="5641" width="14.7109375" style="235" customWidth="1"/>
    <col min="5642" max="5872" width="10.7109375" style="235"/>
    <col min="5873" max="5874" width="15.7109375" style="235" customWidth="1"/>
    <col min="5875" max="5877" width="14.7109375" style="235" customWidth="1"/>
    <col min="5878" max="5881" width="13.7109375" style="235" customWidth="1"/>
    <col min="5882" max="5885" width="15.7109375" style="235" customWidth="1"/>
    <col min="5886" max="5886" width="22.85546875" style="235" customWidth="1"/>
    <col min="5887" max="5887" width="20.7109375" style="235" customWidth="1"/>
    <col min="5888" max="5888" width="17.7109375" style="235" customWidth="1"/>
    <col min="5889" max="5897" width="14.7109375" style="235" customWidth="1"/>
    <col min="5898" max="6128" width="10.7109375" style="235"/>
    <col min="6129" max="6130" width="15.7109375" style="235" customWidth="1"/>
    <col min="6131" max="6133" width="14.7109375" style="235" customWidth="1"/>
    <col min="6134" max="6137" width="13.7109375" style="235" customWidth="1"/>
    <col min="6138" max="6141" width="15.7109375" style="235" customWidth="1"/>
    <col min="6142" max="6142" width="22.85546875" style="235" customWidth="1"/>
    <col min="6143" max="6143" width="20.7109375" style="235" customWidth="1"/>
    <col min="6144" max="6144" width="17.7109375" style="235" customWidth="1"/>
    <col min="6145" max="6153" width="14.7109375" style="235" customWidth="1"/>
    <col min="6154" max="6384" width="10.7109375" style="235"/>
    <col min="6385" max="6386" width="15.7109375" style="235" customWidth="1"/>
    <col min="6387" max="6389" width="14.7109375" style="235" customWidth="1"/>
    <col min="6390" max="6393" width="13.7109375" style="235" customWidth="1"/>
    <col min="6394" max="6397" width="15.7109375" style="235" customWidth="1"/>
    <col min="6398" max="6398" width="22.85546875" style="235" customWidth="1"/>
    <col min="6399" max="6399" width="20.7109375" style="235" customWidth="1"/>
    <col min="6400" max="6400" width="17.7109375" style="235" customWidth="1"/>
    <col min="6401" max="6409" width="14.7109375" style="235" customWidth="1"/>
    <col min="6410" max="6640" width="10.7109375" style="235"/>
    <col min="6641" max="6642" width="15.7109375" style="235" customWidth="1"/>
    <col min="6643" max="6645" width="14.7109375" style="235" customWidth="1"/>
    <col min="6646" max="6649" width="13.7109375" style="235" customWidth="1"/>
    <col min="6650" max="6653" width="15.7109375" style="235" customWidth="1"/>
    <col min="6654" max="6654" width="22.85546875" style="235" customWidth="1"/>
    <col min="6655" max="6655" width="20.7109375" style="235" customWidth="1"/>
    <col min="6656" max="6656" width="17.7109375" style="235" customWidth="1"/>
    <col min="6657" max="6665" width="14.7109375" style="235" customWidth="1"/>
    <col min="6666" max="6896" width="10.7109375" style="235"/>
    <col min="6897" max="6898" width="15.7109375" style="235" customWidth="1"/>
    <col min="6899" max="6901" width="14.7109375" style="235" customWidth="1"/>
    <col min="6902" max="6905" width="13.7109375" style="235" customWidth="1"/>
    <col min="6906" max="6909" width="15.7109375" style="235" customWidth="1"/>
    <col min="6910" max="6910" width="22.85546875" style="235" customWidth="1"/>
    <col min="6911" max="6911" width="20.7109375" style="235" customWidth="1"/>
    <col min="6912" max="6912" width="17.7109375" style="235" customWidth="1"/>
    <col min="6913" max="6921" width="14.7109375" style="235" customWidth="1"/>
    <col min="6922" max="7152" width="10.7109375" style="235"/>
    <col min="7153" max="7154" width="15.7109375" style="235" customWidth="1"/>
    <col min="7155" max="7157" width="14.7109375" style="235" customWidth="1"/>
    <col min="7158" max="7161" width="13.7109375" style="235" customWidth="1"/>
    <col min="7162" max="7165" width="15.7109375" style="235" customWidth="1"/>
    <col min="7166" max="7166" width="22.85546875" style="235" customWidth="1"/>
    <col min="7167" max="7167" width="20.7109375" style="235" customWidth="1"/>
    <col min="7168" max="7168" width="17.7109375" style="235" customWidth="1"/>
    <col min="7169" max="7177" width="14.7109375" style="235" customWidth="1"/>
    <col min="7178" max="7408" width="10.7109375" style="235"/>
    <col min="7409" max="7410" width="15.7109375" style="235" customWidth="1"/>
    <col min="7411" max="7413" width="14.7109375" style="235" customWidth="1"/>
    <col min="7414" max="7417" width="13.7109375" style="235" customWidth="1"/>
    <col min="7418" max="7421" width="15.7109375" style="235" customWidth="1"/>
    <col min="7422" max="7422" width="22.85546875" style="235" customWidth="1"/>
    <col min="7423" max="7423" width="20.7109375" style="235" customWidth="1"/>
    <col min="7424" max="7424" width="17.7109375" style="235" customWidth="1"/>
    <col min="7425" max="7433" width="14.7109375" style="235" customWidth="1"/>
    <col min="7434" max="7664" width="10.7109375" style="235"/>
    <col min="7665" max="7666" width="15.7109375" style="235" customWidth="1"/>
    <col min="7667" max="7669" width="14.7109375" style="235" customWidth="1"/>
    <col min="7670" max="7673" width="13.7109375" style="235" customWidth="1"/>
    <col min="7674" max="7677" width="15.7109375" style="235" customWidth="1"/>
    <col min="7678" max="7678" width="22.85546875" style="235" customWidth="1"/>
    <col min="7679" max="7679" width="20.7109375" style="235" customWidth="1"/>
    <col min="7680" max="7680" width="17.7109375" style="235" customWidth="1"/>
    <col min="7681" max="7689" width="14.7109375" style="235" customWidth="1"/>
    <col min="7690" max="7920" width="10.7109375" style="235"/>
    <col min="7921" max="7922" width="15.7109375" style="235" customWidth="1"/>
    <col min="7923" max="7925" width="14.7109375" style="235" customWidth="1"/>
    <col min="7926" max="7929" width="13.7109375" style="235" customWidth="1"/>
    <col min="7930" max="7933" width="15.7109375" style="235" customWidth="1"/>
    <col min="7934" max="7934" width="22.85546875" style="235" customWidth="1"/>
    <col min="7935" max="7935" width="20.7109375" style="235" customWidth="1"/>
    <col min="7936" max="7936" width="17.7109375" style="235" customWidth="1"/>
    <col min="7937" max="7945" width="14.7109375" style="235" customWidth="1"/>
    <col min="7946" max="8176" width="10.7109375" style="235"/>
    <col min="8177" max="8178" width="15.7109375" style="235" customWidth="1"/>
    <col min="8179" max="8181" width="14.7109375" style="235" customWidth="1"/>
    <col min="8182" max="8185" width="13.7109375" style="235" customWidth="1"/>
    <col min="8186" max="8189" width="15.7109375" style="235" customWidth="1"/>
    <col min="8190" max="8190" width="22.85546875" style="235" customWidth="1"/>
    <col min="8191" max="8191" width="20.7109375" style="235" customWidth="1"/>
    <col min="8192" max="8192" width="17.7109375" style="235" customWidth="1"/>
    <col min="8193" max="8201" width="14.7109375" style="235" customWidth="1"/>
    <col min="8202" max="8432" width="10.7109375" style="235"/>
    <col min="8433" max="8434" width="15.7109375" style="235" customWidth="1"/>
    <col min="8435" max="8437" width="14.7109375" style="235" customWidth="1"/>
    <col min="8438" max="8441" width="13.7109375" style="235" customWidth="1"/>
    <col min="8442" max="8445" width="15.7109375" style="235" customWidth="1"/>
    <col min="8446" max="8446" width="22.85546875" style="235" customWidth="1"/>
    <col min="8447" max="8447" width="20.7109375" style="235" customWidth="1"/>
    <col min="8448" max="8448" width="17.7109375" style="235" customWidth="1"/>
    <col min="8449" max="8457" width="14.7109375" style="235" customWidth="1"/>
    <col min="8458" max="8688" width="10.7109375" style="235"/>
    <col min="8689" max="8690" width="15.7109375" style="235" customWidth="1"/>
    <col min="8691" max="8693" width="14.7109375" style="235" customWidth="1"/>
    <col min="8694" max="8697" width="13.7109375" style="235" customWidth="1"/>
    <col min="8698" max="8701" width="15.7109375" style="235" customWidth="1"/>
    <col min="8702" max="8702" width="22.85546875" style="235" customWidth="1"/>
    <col min="8703" max="8703" width="20.7109375" style="235" customWidth="1"/>
    <col min="8704" max="8704" width="17.7109375" style="235" customWidth="1"/>
    <col min="8705" max="8713" width="14.7109375" style="235" customWidth="1"/>
    <col min="8714" max="8944" width="10.7109375" style="235"/>
    <col min="8945" max="8946" width="15.7109375" style="235" customWidth="1"/>
    <col min="8947" max="8949" width="14.7109375" style="235" customWidth="1"/>
    <col min="8950" max="8953" width="13.7109375" style="235" customWidth="1"/>
    <col min="8954" max="8957" width="15.7109375" style="235" customWidth="1"/>
    <col min="8958" max="8958" width="22.85546875" style="235" customWidth="1"/>
    <col min="8959" max="8959" width="20.7109375" style="235" customWidth="1"/>
    <col min="8960" max="8960" width="17.7109375" style="235" customWidth="1"/>
    <col min="8961" max="8969" width="14.7109375" style="235" customWidth="1"/>
    <col min="8970" max="9200" width="10.7109375" style="235"/>
    <col min="9201" max="9202" width="15.7109375" style="235" customWidth="1"/>
    <col min="9203" max="9205" width="14.7109375" style="235" customWidth="1"/>
    <col min="9206" max="9209" width="13.7109375" style="235" customWidth="1"/>
    <col min="9210" max="9213" width="15.7109375" style="235" customWidth="1"/>
    <col min="9214" max="9214" width="22.85546875" style="235" customWidth="1"/>
    <col min="9215" max="9215" width="20.7109375" style="235" customWidth="1"/>
    <col min="9216" max="9216" width="17.7109375" style="235" customWidth="1"/>
    <col min="9217" max="9225" width="14.7109375" style="235" customWidth="1"/>
    <col min="9226" max="9456" width="10.7109375" style="235"/>
    <col min="9457" max="9458" width="15.7109375" style="235" customWidth="1"/>
    <col min="9459" max="9461" width="14.7109375" style="235" customWidth="1"/>
    <col min="9462" max="9465" width="13.7109375" style="235" customWidth="1"/>
    <col min="9466" max="9469" width="15.7109375" style="235" customWidth="1"/>
    <col min="9470" max="9470" width="22.85546875" style="235" customWidth="1"/>
    <col min="9471" max="9471" width="20.7109375" style="235" customWidth="1"/>
    <col min="9472" max="9472" width="17.7109375" style="235" customWidth="1"/>
    <col min="9473" max="9481" width="14.7109375" style="235" customWidth="1"/>
    <col min="9482" max="9712" width="10.7109375" style="235"/>
    <col min="9713" max="9714" width="15.7109375" style="235" customWidth="1"/>
    <col min="9715" max="9717" width="14.7109375" style="235" customWidth="1"/>
    <col min="9718" max="9721" width="13.7109375" style="235" customWidth="1"/>
    <col min="9722" max="9725" width="15.7109375" style="235" customWidth="1"/>
    <col min="9726" max="9726" width="22.85546875" style="235" customWidth="1"/>
    <col min="9727" max="9727" width="20.7109375" style="235" customWidth="1"/>
    <col min="9728" max="9728" width="17.7109375" style="235" customWidth="1"/>
    <col min="9729" max="9737" width="14.7109375" style="235" customWidth="1"/>
    <col min="9738" max="9968" width="10.7109375" style="235"/>
    <col min="9969" max="9970" width="15.7109375" style="235" customWidth="1"/>
    <col min="9971" max="9973" width="14.7109375" style="235" customWidth="1"/>
    <col min="9974" max="9977" width="13.7109375" style="235" customWidth="1"/>
    <col min="9978" max="9981" width="15.7109375" style="235" customWidth="1"/>
    <col min="9982" max="9982" width="22.85546875" style="235" customWidth="1"/>
    <col min="9983" max="9983" width="20.7109375" style="235" customWidth="1"/>
    <col min="9984" max="9984" width="17.7109375" style="235" customWidth="1"/>
    <col min="9985" max="9993" width="14.7109375" style="235" customWidth="1"/>
    <col min="9994" max="10224" width="10.7109375" style="235"/>
    <col min="10225" max="10226" width="15.7109375" style="235" customWidth="1"/>
    <col min="10227" max="10229" width="14.7109375" style="235" customWidth="1"/>
    <col min="10230" max="10233" width="13.7109375" style="235" customWidth="1"/>
    <col min="10234" max="10237" width="15.7109375" style="235" customWidth="1"/>
    <col min="10238" max="10238" width="22.85546875" style="235" customWidth="1"/>
    <col min="10239" max="10239" width="20.7109375" style="235" customWidth="1"/>
    <col min="10240" max="10240" width="17.7109375" style="235" customWidth="1"/>
    <col min="10241" max="10249" width="14.7109375" style="235" customWidth="1"/>
    <col min="10250" max="10480" width="10.7109375" style="235"/>
    <col min="10481" max="10482" width="15.7109375" style="235" customWidth="1"/>
    <col min="10483" max="10485" width="14.7109375" style="235" customWidth="1"/>
    <col min="10486" max="10489" width="13.7109375" style="235" customWidth="1"/>
    <col min="10490" max="10493" width="15.7109375" style="235" customWidth="1"/>
    <col min="10494" max="10494" width="22.85546875" style="235" customWidth="1"/>
    <col min="10495" max="10495" width="20.7109375" style="235" customWidth="1"/>
    <col min="10496" max="10496" width="17.7109375" style="235" customWidth="1"/>
    <col min="10497" max="10505" width="14.7109375" style="235" customWidth="1"/>
    <col min="10506" max="10736" width="10.7109375" style="235"/>
    <col min="10737" max="10738" width="15.7109375" style="235" customWidth="1"/>
    <col min="10739" max="10741" width="14.7109375" style="235" customWidth="1"/>
    <col min="10742" max="10745" width="13.7109375" style="235" customWidth="1"/>
    <col min="10746" max="10749" width="15.7109375" style="235" customWidth="1"/>
    <col min="10750" max="10750" width="22.85546875" style="235" customWidth="1"/>
    <col min="10751" max="10751" width="20.7109375" style="235" customWidth="1"/>
    <col min="10752" max="10752" width="17.7109375" style="235" customWidth="1"/>
    <col min="10753" max="10761" width="14.7109375" style="235" customWidth="1"/>
    <col min="10762" max="10992" width="10.7109375" style="235"/>
    <col min="10993" max="10994" width="15.7109375" style="235" customWidth="1"/>
    <col min="10995" max="10997" width="14.7109375" style="235" customWidth="1"/>
    <col min="10998" max="11001" width="13.7109375" style="235" customWidth="1"/>
    <col min="11002" max="11005" width="15.7109375" style="235" customWidth="1"/>
    <col min="11006" max="11006" width="22.85546875" style="235" customWidth="1"/>
    <col min="11007" max="11007" width="20.7109375" style="235" customWidth="1"/>
    <col min="11008" max="11008" width="17.7109375" style="235" customWidth="1"/>
    <col min="11009" max="11017" width="14.7109375" style="235" customWidth="1"/>
    <col min="11018" max="11248" width="10.7109375" style="235"/>
    <col min="11249" max="11250" width="15.7109375" style="235" customWidth="1"/>
    <col min="11251" max="11253" width="14.7109375" style="235" customWidth="1"/>
    <col min="11254" max="11257" width="13.7109375" style="235" customWidth="1"/>
    <col min="11258" max="11261" width="15.7109375" style="235" customWidth="1"/>
    <col min="11262" max="11262" width="22.85546875" style="235" customWidth="1"/>
    <col min="11263" max="11263" width="20.7109375" style="235" customWidth="1"/>
    <col min="11264" max="11264" width="17.7109375" style="235" customWidth="1"/>
    <col min="11265" max="11273" width="14.7109375" style="235" customWidth="1"/>
    <col min="11274" max="11504" width="10.7109375" style="235"/>
    <col min="11505" max="11506" width="15.7109375" style="235" customWidth="1"/>
    <col min="11507" max="11509" width="14.7109375" style="235" customWidth="1"/>
    <col min="11510" max="11513" width="13.7109375" style="235" customWidth="1"/>
    <col min="11514" max="11517" width="15.7109375" style="235" customWidth="1"/>
    <col min="11518" max="11518" width="22.85546875" style="235" customWidth="1"/>
    <col min="11519" max="11519" width="20.7109375" style="235" customWidth="1"/>
    <col min="11520" max="11520" width="17.7109375" style="235" customWidth="1"/>
    <col min="11521" max="11529" width="14.7109375" style="235" customWidth="1"/>
    <col min="11530" max="11760" width="10.7109375" style="235"/>
    <col min="11761" max="11762" width="15.7109375" style="235" customWidth="1"/>
    <col min="11763" max="11765" width="14.7109375" style="235" customWidth="1"/>
    <col min="11766" max="11769" width="13.7109375" style="235" customWidth="1"/>
    <col min="11770" max="11773" width="15.7109375" style="235" customWidth="1"/>
    <col min="11774" max="11774" width="22.85546875" style="235" customWidth="1"/>
    <col min="11775" max="11775" width="20.7109375" style="235" customWidth="1"/>
    <col min="11776" max="11776" width="17.7109375" style="235" customWidth="1"/>
    <col min="11777" max="11785" width="14.7109375" style="235" customWidth="1"/>
    <col min="11786" max="12016" width="10.7109375" style="235"/>
    <col min="12017" max="12018" width="15.7109375" style="235" customWidth="1"/>
    <col min="12019" max="12021" width="14.7109375" style="235" customWidth="1"/>
    <col min="12022" max="12025" width="13.7109375" style="235" customWidth="1"/>
    <col min="12026" max="12029" width="15.7109375" style="235" customWidth="1"/>
    <col min="12030" max="12030" width="22.85546875" style="235" customWidth="1"/>
    <col min="12031" max="12031" width="20.7109375" style="235" customWidth="1"/>
    <col min="12032" max="12032" width="17.7109375" style="235" customWidth="1"/>
    <col min="12033" max="12041" width="14.7109375" style="235" customWidth="1"/>
    <col min="12042" max="12272" width="10.7109375" style="235"/>
    <col min="12273" max="12274" width="15.7109375" style="235" customWidth="1"/>
    <col min="12275" max="12277" width="14.7109375" style="235" customWidth="1"/>
    <col min="12278" max="12281" width="13.7109375" style="235" customWidth="1"/>
    <col min="12282" max="12285" width="15.7109375" style="235" customWidth="1"/>
    <col min="12286" max="12286" width="22.85546875" style="235" customWidth="1"/>
    <col min="12287" max="12287" width="20.7109375" style="235" customWidth="1"/>
    <col min="12288" max="12288" width="17.7109375" style="235" customWidth="1"/>
    <col min="12289" max="12297" width="14.7109375" style="235" customWidth="1"/>
    <col min="12298" max="12528" width="10.7109375" style="235"/>
    <col min="12529" max="12530" width="15.7109375" style="235" customWidth="1"/>
    <col min="12531" max="12533" width="14.7109375" style="235" customWidth="1"/>
    <col min="12534" max="12537" width="13.7109375" style="235" customWidth="1"/>
    <col min="12538" max="12541" width="15.7109375" style="235" customWidth="1"/>
    <col min="12542" max="12542" width="22.85546875" style="235" customWidth="1"/>
    <col min="12543" max="12543" width="20.7109375" style="235" customWidth="1"/>
    <col min="12544" max="12544" width="17.7109375" style="235" customWidth="1"/>
    <col min="12545" max="12553" width="14.7109375" style="235" customWidth="1"/>
    <col min="12554" max="12784" width="10.7109375" style="235"/>
    <col min="12785" max="12786" width="15.7109375" style="235" customWidth="1"/>
    <col min="12787" max="12789" width="14.7109375" style="235" customWidth="1"/>
    <col min="12790" max="12793" width="13.7109375" style="235" customWidth="1"/>
    <col min="12794" max="12797" width="15.7109375" style="235" customWidth="1"/>
    <col min="12798" max="12798" width="22.85546875" style="235" customWidth="1"/>
    <col min="12799" max="12799" width="20.7109375" style="235" customWidth="1"/>
    <col min="12800" max="12800" width="17.7109375" style="235" customWidth="1"/>
    <col min="12801" max="12809" width="14.7109375" style="235" customWidth="1"/>
    <col min="12810" max="13040" width="10.7109375" style="235"/>
    <col min="13041" max="13042" width="15.7109375" style="235" customWidth="1"/>
    <col min="13043" max="13045" width="14.7109375" style="235" customWidth="1"/>
    <col min="13046" max="13049" width="13.7109375" style="235" customWidth="1"/>
    <col min="13050" max="13053" width="15.7109375" style="235" customWidth="1"/>
    <col min="13054" max="13054" width="22.85546875" style="235" customWidth="1"/>
    <col min="13055" max="13055" width="20.7109375" style="235" customWidth="1"/>
    <col min="13056" max="13056" width="17.7109375" style="235" customWidth="1"/>
    <col min="13057" max="13065" width="14.7109375" style="235" customWidth="1"/>
    <col min="13066" max="13296" width="10.7109375" style="235"/>
    <col min="13297" max="13298" width="15.7109375" style="235" customWidth="1"/>
    <col min="13299" max="13301" width="14.7109375" style="235" customWidth="1"/>
    <col min="13302" max="13305" width="13.7109375" style="235" customWidth="1"/>
    <col min="13306" max="13309" width="15.7109375" style="235" customWidth="1"/>
    <col min="13310" max="13310" width="22.85546875" style="235" customWidth="1"/>
    <col min="13311" max="13311" width="20.7109375" style="235" customWidth="1"/>
    <col min="13312" max="13312" width="17.7109375" style="235" customWidth="1"/>
    <col min="13313" max="13321" width="14.7109375" style="235" customWidth="1"/>
    <col min="13322" max="13552" width="10.7109375" style="235"/>
    <col min="13553" max="13554" width="15.7109375" style="235" customWidth="1"/>
    <col min="13555" max="13557" width="14.7109375" style="235" customWidth="1"/>
    <col min="13558" max="13561" width="13.7109375" style="235" customWidth="1"/>
    <col min="13562" max="13565" width="15.7109375" style="235" customWidth="1"/>
    <col min="13566" max="13566" width="22.85546875" style="235" customWidth="1"/>
    <col min="13567" max="13567" width="20.7109375" style="235" customWidth="1"/>
    <col min="13568" max="13568" width="17.7109375" style="235" customWidth="1"/>
    <col min="13569" max="13577" width="14.7109375" style="235" customWidth="1"/>
    <col min="13578" max="13808" width="10.7109375" style="235"/>
    <col min="13809" max="13810" width="15.7109375" style="235" customWidth="1"/>
    <col min="13811" max="13813" width="14.7109375" style="235" customWidth="1"/>
    <col min="13814" max="13817" width="13.7109375" style="235" customWidth="1"/>
    <col min="13818" max="13821" width="15.7109375" style="235" customWidth="1"/>
    <col min="13822" max="13822" width="22.85546875" style="235" customWidth="1"/>
    <col min="13823" max="13823" width="20.7109375" style="235" customWidth="1"/>
    <col min="13824" max="13824" width="17.7109375" style="235" customWidth="1"/>
    <col min="13825" max="13833" width="14.7109375" style="235" customWidth="1"/>
    <col min="13834" max="14064" width="10.7109375" style="235"/>
    <col min="14065" max="14066" width="15.7109375" style="235" customWidth="1"/>
    <col min="14067" max="14069" width="14.7109375" style="235" customWidth="1"/>
    <col min="14070" max="14073" width="13.7109375" style="235" customWidth="1"/>
    <col min="14074" max="14077" width="15.7109375" style="235" customWidth="1"/>
    <col min="14078" max="14078" width="22.85546875" style="235" customWidth="1"/>
    <col min="14079" max="14079" width="20.7109375" style="235" customWidth="1"/>
    <col min="14080" max="14080" width="17.7109375" style="235" customWidth="1"/>
    <col min="14081" max="14089" width="14.7109375" style="235" customWidth="1"/>
    <col min="14090" max="14320" width="10.7109375" style="235"/>
    <col min="14321" max="14322" width="15.7109375" style="235" customWidth="1"/>
    <col min="14323" max="14325" width="14.7109375" style="235" customWidth="1"/>
    <col min="14326" max="14329" width="13.7109375" style="235" customWidth="1"/>
    <col min="14330" max="14333" width="15.7109375" style="235" customWidth="1"/>
    <col min="14334" max="14334" width="22.85546875" style="235" customWidth="1"/>
    <col min="14335" max="14335" width="20.7109375" style="235" customWidth="1"/>
    <col min="14336" max="14336" width="17.7109375" style="235" customWidth="1"/>
    <col min="14337" max="14345" width="14.7109375" style="235" customWidth="1"/>
    <col min="14346" max="14576" width="10.7109375" style="235"/>
    <col min="14577" max="14578" width="15.7109375" style="235" customWidth="1"/>
    <col min="14579" max="14581" width="14.7109375" style="235" customWidth="1"/>
    <col min="14582" max="14585" width="13.7109375" style="235" customWidth="1"/>
    <col min="14586" max="14589" width="15.7109375" style="235" customWidth="1"/>
    <col min="14590" max="14590" width="22.85546875" style="235" customWidth="1"/>
    <col min="14591" max="14591" width="20.7109375" style="235" customWidth="1"/>
    <col min="14592" max="14592" width="17.7109375" style="235" customWidth="1"/>
    <col min="14593" max="14601" width="14.7109375" style="235" customWidth="1"/>
    <col min="14602" max="14832" width="10.7109375" style="235"/>
    <col min="14833" max="14834" width="15.7109375" style="235" customWidth="1"/>
    <col min="14835" max="14837" width="14.7109375" style="235" customWidth="1"/>
    <col min="14838" max="14841" width="13.7109375" style="235" customWidth="1"/>
    <col min="14842" max="14845" width="15.7109375" style="235" customWidth="1"/>
    <col min="14846" max="14846" width="22.85546875" style="235" customWidth="1"/>
    <col min="14847" max="14847" width="20.7109375" style="235" customWidth="1"/>
    <col min="14848" max="14848" width="17.7109375" style="235" customWidth="1"/>
    <col min="14849" max="14857" width="14.7109375" style="235" customWidth="1"/>
    <col min="14858" max="15088" width="10.7109375" style="235"/>
    <col min="15089" max="15090" width="15.7109375" style="235" customWidth="1"/>
    <col min="15091" max="15093" width="14.7109375" style="235" customWidth="1"/>
    <col min="15094" max="15097" width="13.7109375" style="235" customWidth="1"/>
    <col min="15098" max="15101" width="15.7109375" style="235" customWidth="1"/>
    <col min="15102" max="15102" width="22.85546875" style="235" customWidth="1"/>
    <col min="15103" max="15103" width="20.7109375" style="235" customWidth="1"/>
    <col min="15104" max="15104" width="17.7109375" style="235" customWidth="1"/>
    <col min="15105" max="15113" width="14.7109375" style="235" customWidth="1"/>
    <col min="15114" max="15344" width="10.7109375" style="235"/>
    <col min="15345" max="15346" width="15.7109375" style="235" customWidth="1"/>
    <col min="15347" max="15349" width="14.7109375" style="235" customWidth="1"/>
    <col min="15350" max="15353" width="13.7109375" style="235" customWidth="1"/>
    <col min="15354" max="15357" width="15.7109375" style="235" customWidth="1"/>
    <col min="15358" max="15358" width="22.85546875" style="235" customWidth="1"/>
    <col min="15359" max="15359" width="20.7109375" style="235" customWidth="1"/>
    <col min="15360" max="15360" width="17.7109375" style="235" customWidth="1"/>
    <col min="15361" max="15369" width="14.7109375" style="235" customWidth="1"/>
    <col min="15370" max="15600" width="10.7109375" style="235"/>
    <col min="15601" max="15602" width="15.7109375" style="235" customWidth="1"/>
    <col min="15603" max="15605" width="14.7109375" style="235" customWidth="1"/>
    <col min="15606" max="15609" width="13.7109375" style="235" customWidth="1"/>
    <col min="15610" max="15613" width="15.7109375" style="235" customWidth="1"/>
    <col min="15614" max="15614" width="22.85546875" style="235" customWidth="1"/>
    <col min="15615" max="15615" width="20.7109375" style="235" customWidth="1"/>
    <col min="15616" max="15616" width="17.7109375" style="235" customWidth="1"/>
    <col min="15617" max="15625" width="14.7109375" style="235" customWidth="1"/>
    <col min="15626" max="15856" width="10.7109375" style="235"/>
    <col min="15857" max="15858" width="15.7109375" style="235" customWidth="1"/>
    <col min="15859" max="15861" width="14.7109375" style="235" customWidth="1"/>
    <col min="15862" max="15865" width="13.7109375" style="235" customWidth="1"/>
    <col min="15866" max="15869" width="15.7109375" style="235" customWidth="1"/>
    <col min="15870" max="15870" width="22.85546875" style="235" customWidth="1"/>
    <col min="15871" max="15871" width="20.7109375" style="235" customWidth="1"/>
    <col min="15872" max="15872" width="17.7109375" style="235" customWidth="1"/>
    <col min="15873" max="15881" width="14.7109375" style="235" customWidth="1"/>
    <col min="15882" max="16112" width="10.7109375" style="235"/>
    <col min="16113" max="16114" width="15.7109375" style="235" customWidth="1"/>
    <col min="16115" max="16117" width="14.7109375" style="235" customWidth="1"/>
    <col min="16118" max="16121" width="13.7109375" style="235" customWidth="1"/>
    <col min="16122" max="16125" width="15.7109375" style="235" customWidth="1"/>
    <col min="16126" max="16126" width="22.85546875" style="235" customWidth="1"/>
    <col min="16127" max="16127" width="20.7109375" style="235" customWidth="1"/>
    <col min="16128" max="16128" width="17.7109375" style="235" customWidth="1"/>
    <col min="16129" max="16137" width="14.7109375" style="235" customWidth="1"/>
    <col min="16138" max="16384" width="10.7109375" style="235"/>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91" t="str">
        <f>'[3]1. паспорт местоположение'!A5:C5</f>
        <v>Год раскрытия информации: _2020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1" customFormat="1" x14ac:dyDescent="0.2">
      <c r="A6" s="236"/>
      <c r="B6" s="236"/>
      <c r="C6" s="236"/>
      <c r="D6" s="236"/>
      <c r="E6" s="236"/>
      <c r="F6" s="236"/>
      <c r="G6" s="236"/>
      <c r="H6" s="236"/>
      <c r="I6" s="236"/>
      <c r="J6" s="236"/>
      <c r="K6" s="236"/>
      <c r="L6" s="236"/>
      <c r="M6" s="236"/>
      <c r="N6" s="236"/>
      <c r="O6" s="236"/>
      <c r="P6" s="236"/>
      <c r="Q6" s="236"/>
      <c r="R6" s="236"/>
      <c r="S6" s="236"/>
      <c r="T6" s="236"/>
    </row>
    <row r="7" spans="1:27" s="11" customFormat="1" ht="18.75" x14ac:dyDescent="0.2">
      <c r="E7" s="292" t="s">
        <v>10</v>
      </c>
      <c r="F7" s="292"/>
      <c r="G7" s="292"/>
      <c r="H7" s="292"/>
      <c r="I7" s="292"/>
      <c r="J7" s="292"/>
      <c r="K7" s="292"/>
      <c r="L7" s="292"/>
      <c r="M7" s="292"/>
      <c r="N7" s="292"/>
      <c r="O7" s="292"/>
      <c r="P7" s="292"/>
      <c r="Q7" s="292"/>
      <c r="R7" s="292"/>
      <c r="S7" s="292"/>
      <c r="T7" s="292"/>
      <c r="U7" s="292"/>
      <c r="V7" s="292"/>
      <c r="W7" s="292"/>
      <c r="X7" s="292"/>
      <c r="Y7" s="292"/>
    </row>
    <row r="8" spans="1:27" s="11" customFormat="1" ht="18.75" x14ac:dyDescent="0.2">
      <c r="E8" s="233"/>
      <c r="F8" s="233"/>
      <c r="G8" s="233"/>
      <c r="H8" s="233"/>
      <c r="I8" s="233"/>
      <c r="J8" s="233"/>
      <c r="K8" s="233"/>
      <c r="L8" s="233"/>
      <c r="M8" s="233"/>
      <c r="N8" s="233"/>
      <c r="O8" s="233"/>
      <c r="P8" s="233"/>
      <c r="Q8" s="233"/>
      <c r="R8" s="233"/>
      <c r="S8" s="135"/>
      <c r="T8" s="135"/>
      <c r="U8" s="135"/>
      <c r="V8" s="135"/>
      <c r="W8" s="135"/>
    </row>
    <row r="9" spans="1:27" s="11" customFormat="1" x14ac:dyDescent="0.2">
      <c r="E9" s="284" t="s">
        <v>501</v>
      </c>
      <c r="F9" s="293"/>
      <c r="G9" s="293"/>
      <c r="H9" s="293"/>
      <c r="I9" s="293"/>
      <c r="J9" s="293"/>
      <c r="K9" s="293"/>
      <c r="L9" s="293"/>
      <c r="M9" s="293"/>
      <c r="N9" s="293"/>
      <c r="O9" s="293"/>
      <c r="P9" s="293"/>
      <c r="Q9" s="293"/>
      <c r="R9" s="293"/>
      <c r="S9" s="293"/>
      <c r="T9" s="293"/>
      <c r="U9" s="293"/>
      <c r="V9" s="293"/>
      <c r="W9" s="293"/>
      <c r="X9" s="293"/>
      <c r="Y9" s="293"/>
    </row>
    <row r="10" spans="1:27" s="11" customFormat="1" x14ac:dyDescent="0.2">
      <c r="E10" s="285" t="s">
        <v>9</v>
      </c>
      <c r="F10" s="285"/>
      <c r="G10" s="285"/>
      <c r="H10" s="285"/>
      <c r="I10" s="285"/>
      <c r="J10" s="285"/>
      <c r="K10" s="285"/>
      <c r="L10" s="285"/>
      <c r="M10" s="285"/>
      <c r="N10" s="285"/>
      <c r="O10" s="285"/>
      <c r="P10" s="285"/>
      <c r="Q10" s="285"/>
      <c r="R10" s="285"/>
      <c r="S10" s="285"/>
      <c r="T10" s="285"/>
      <c r="U10" s="285"/>
      <c r="V10" s="285"/>
      <c r="W10" s="285"/>
      <c r="X10" s="285"/>
      <c r="Y10" s="285"/>
    </row>
    <row r="11" spans="1:27" s="11" customFormat="1" ht="18.75" x14ac:dyDescent="0.2">
      <c r="E11" s="233"/>
      <c r="F11" s="233"/>
      <c r="G11" s="233"/>
      <c r="H11" s="233"/>
      <c r="I11" s="233"/>
      <c r="J11" s="233"/>
      <c r="K11" s="233"/>
      <c r="L11" s="233"/>
      <c r="M11" s="233"/>
      <c r="N11" s="233"/>
      <c r="O11" s="233"/>
      <c r="P11" s="233"/>
      <c r="Q11" s="233"/>
      <c r="R11" s="233"/>
      <c r="S11" s="135"/>
      <c r="T11" s="135"/>
      <c r="U11" s="135"/>
      <c r="V11" s="135"/>
      <c r="W11" s="135"/>
    </row>
    <row r="12" spans="1:27" s="11" customFormat="1" x14ac:dyDescent="0.2">
      <c r="A12" s="283" t="str">
        <f>'1. паспорт местоположение'!A12:C12</f>
        <v>K_KVK16</v>
      </c>
      <c r="B12" s="284"/>
      <c r="C12" s="284"/>
      <c r="D12" s="284"/>
      <c r="E12" s="284" t="e">
        <f>'[3]1. паспорт местоположение'!A12:C12</f>
        <v>#VALUE!</v>
      </c>
      <c r="F12" s="284"/>
      <c r="G12" s="284"/>
      <c r="H12" s="284"/>
      <c r="I12" s="284"/>
      <c r="J12" s="284"/>
      <c r="K12" s="284"/>
      <c r="L12" s="284"/>
      <c r="M12" s="284"/>
      <c r="N12" s="284"/>
      <c r="O12" s="284"/>
      <c r="P12" s="284"/>
      <c r="Q12" s="284"/>
      <c r="R12" s="284"/>
      <c r="S12" s="284"/>
      <c r="T12" s="284"/>
      <c r="U12" s="284"/>
      <c r="V12" s="284"/>
      <c r="W12" s="284"/>
      <c r="X12" s="284"/>
      <c r="Y12" s="284"/>
      <c r="Z12" s="284"/>
      <c r="AA12" s="284"/>
    </row>
    <row r="13" spans="1:27" s="11" customFormat="1" x14ac:dyDescent="0.2">
      <c r="E13" s="285" t="s">
        <v>8</v>
      </c>
      <c r="F13" s="285"/>
      <c r="G13" s="285"/>
      <c r="H13" s="285"/>
      <c r="I13" s="285"/>
      <c r="J13" s="285"/>
      <c r="K13" s="285"/>
      <c r="L13" s="285"/>
      <c r="M13" s="285"/>
      <c r="N13" s="285"/>
      <c r="O13" s="285"/>
      <c r="P13" s="285"/>
      <c r="Q13" s="285"/>
      <c r="R13" s="285"/>
      <c r="S13" s="285"/>
      <c r="T13" s="285"/>
      <c r="U13" s="285"/>
      <c r="V13" s="285"/>
      <c r="W13" s="285"/>
      <c r="X13" s="285"/>
      <c r="Y13" s="285"/>
    </row>
    <row r="14" spans="1:27" s="11" customFormat="1" ht="18.75" x14ac:dyDescent="0.2">
      <c r="E14" s="234"/>
      <c r="F14" s="234"/>
      <c r="G14" s="234"/>
      <c r="H14" s="234"/>
      <c r="I14" s="234"/>
      <c r="J14" s="234"/>
      <c r="K14" s="234"/>
      <c r="L14" s="234"/>
      <c r="M14" s="234"/>
      <c r="N14" s="234"/>
      <c r="O14" s="234"/>
      <c r="P14" s="234"/>
      <c r="Q14" s="234"/>
      <c r="R14" s="234"/>
      <c r="S14" s="234"/>
      <c r="T14" s="234"/>
      <c r="U14" s="234"/>
      <c r="V14" s="234"/>
      <c r="W14" s="234"/>
    </row>
    <row r="15" spans="1:27" s="2" customFormat="1" x14ac:dyDescent="0.2">
      <c r="A15" s="283"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row>
    <row r="16" spans="1:27" s="2" customFormat="1" x14ac:dyDescent="0.2">
      <c r="E16" s="285" t="s">
        <v>6</v>
      </c>
      <c r="F16" s="285"/>
      <c r="G16" s="285"/>
      <c r="H16" s="285"/>
      <c r="I16" s="285"/>
      <c r="J16" s="285"/>
      <c r="K16" s="285"/>
      <c r="L16" s="285"/>
      <c r="M16" s="285"/>
      <c r="N16" s="285"/>
      <c r="O16" s="285"/>
      <c r="P16" s="285"/>
      <c r="Q16" s="285"/>
      <c r="R16" s="285"/>
      <c r="S16" s="285"/>
      <c r="T16" s="285"/>
      <c r="U16" s="285"/>
      <c r="V16" s="285"/>
      <c r="W16" s="285"/>
      <c r="X16" s="285"/>
      <c r="Y16" s="285"/>
    </row>
    <row r="17" spans="1:28" s="2" customFormat="1" ht="18.75" x14ac:dyDescent="0.2">
      <c r="E17" s="234"/>
      <c r="F17" s="234"/>
      <c r="G17" s="234"/>
      <c r="H17" s="234"/>
      <c r="I17" s="234"/>
      <c r="J17" s="234"/>
      <c r="K17" s="234"/>
      <c r="L17" s="234"/>
      <c r="M17" s="234"/>
      <c r="N17" s="234"/>
      <c r="O17" s="234"/>
      <c r="P17" s="234"/>
      <c r="Q17" s="234"/>
      <c r="R17" s="234"/>
      <c r="S17" s="234"/>
      <c r="T17" s="234"/>
      <c r="U17" s="234"/>
      <c r="V17" s="234"/>
      <c r="W17" s="234"/>
    </row>
    <row r="18" spans="1:28" s="2" customFormat="1" ht="18.75" x14ac:dyDescent="0.2">
      <c r="E18" s="286"/>
      <c r="F18" s="286"/>
      <c r="G18" s="286"/>
      <c r="H18" s="286"/>
      <c r="I18" s="286"/>
      <c r="J18" s="286"/>
      <c r="K18" s="286"/>
      <c r="L18" s="286"/>
      <c r="M18" s="286"/>
      <c r="N18" s="286"/>
      <c r="O18" s="286"/>
      <c r="P18" s="286"/>
      <c r="Q18" s="286"/>
      <c r="R18" s="286"/>
      <c r="S18" s="286"/>
      <c r="T18" s="286"/>
      <c r="U18" s="286"/>
      <c r="V18" s="286"/>
      <c r="W18" s="286"/>
      <c r="X18" s="286"/>
      <c r="Y18" s="286"/>
    </row>
    <row r="19" spans="1:28" ht="18.75" x14ac:dyDescent="0.25">
      <c r="A19" s="286" t="s">
        <v>502</v>
      </c>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row>
    <row r="20" spans="1:28" s="237" customFormat="1" x14ac:dyDescent="0.25"/>
    <row r="21" spans="1:28" x14ac:dyDescent="0.25">
      <c r="A21" s="281" t="s">
        <v>5</v>
      </c>
      <c r="B21" s="277" t="s">
        <v>503</v>
      </c>
      <c r="C21" s="278"/>
      <c r="D21" s="277" t="s">
        <v>504</v>
      </c>
      <c r="E21" s="278"/>
      <c r="F21" s="288" t="s">
        <v>505</v>
      </c>
      <c r="G21" s="289"/>
      <c r="H21" s="289"/>
      <c r="I21" s="290"/>
      <c r="J21" s="281" t="s">
        <v>506</v>
      </c>
      <c r="K21" s="277" t="s">
        <v>507</v>
      </c>
      <c r="L21" s="278"/>
      <c r="M21" s="277" t="s">
        <v>508</v>
      </c>
      <c r="N21" s="278"/>
      <c r="O21" s="277" t="s">
        <v>509</v>
      </c>
      <c r="P21" s="278"/>
      <c r="Q21" s="277" t="s">
        <v>510</v>
      </c>
      <c r="R21" s="278"/>
      <c r="S21" s="281" t="s">
        <v>511</v>
      </c>
      <c r="T21" s="281" t="s">
        <v>512</v>
      </c>
      <c r="U21" s="281" t="s">
        <v>513</v>
      </c>
      <c r="V21" s="277" t="s">
        <v>514</v>
      </c>
      <c r="W21" s="278"/>
      <c r="X21" s="288" t="s">
        <v>105</v>
      </c>
      <c r="Y21" s="289"/>
      <c r="Z21" s="288" t="s">
        <v>104</v>
      </c>
      <c r="AA21" s="289"/>
    </row>
    <row r="22" spans="1:28" ht="141.75" x14ac:dyDescent="0.25">
      <c r="A22" s="287"/>
      <c r="B22" s="279"/>
      <c r="C22" s="280"/>
      <c r="D22" s="279"/>
      <c r="E22" s="280"/>
      <c r="F22" s="288" t="s">
        <v>515</v>
      </c>
      <c r="G22" s="290"/>
      <c r="H22" s="288" t="s">
        <v>516</v>
      </c>
      <c r="I22" s="290"/>
      <c r="J22" s="282"/>
      <c r="K22" s="279"/>
      <c r="L22" s="280"/>
      <c r="M22" s="279"/>
      <c r="N22" s="280"/>
      <c r="O22" s="279"/>
      <c r="P22" s="280"/>
      <c r="Q22" s="279"/>
      <c r="R22" s="280"/>
      <c r="S22" s="282"/>
      <c r="T22" s="282"/>
      <c r="U22" s="282"/>
      <c r="V22" s="279"/>
      <c r="W22" s="280"/>
      <c r="X22" s="238" t="s">
        <v>103</v>
      </c>
      <c r="Y22" s="238" t="s">
        <v>449</v>
      </c>
      <c r="Z22" s="238" t="s">
        <v>102</v>
      </c>
      <c r="AA22" s="238" t="s">
        <v>101</v>
      </c>
    </row>
    <row r="23" spans="1:28" x14ac:dyDescent="0.25">
      <c r="A23" s="282"/>
      <c r="B23" s="239" t="s">
        <v>99</v>
      </c>
      <c r="C23" s="239" t="s">
        <v>100</v>
      </c>
      <c r="D23" s="239" t="s">
        <v>99</v>
      </c>
      <c r="E23" s="239" t="s">
        <v>100</v>
      </c>
      <c r="F23" s="239" t="s">
        <v>99</v>
      </c>
      <c r="G23" s="239" t="s">
        <v>100</v>
      </c>
      <c r="H23" s="239" t="s">
        <v>99</v>
      </c>
      <c r="I23" s="239" t="s">
        <v>100</v>
      </c>
      <c r="J23" s="239" t="s">
        <v>99</v>
      </c>
      <c r="K23" s="239" t="s">
        <v>99</v>
      </c>
      <c r="L23" s="239" t="s">
        <v>100</v>
      </c>
      <c r="M23" s="239" t="s">
        <v>99</v>
      </c>
      <c r="N23" s="239" t="s">
        <v>100</v>
      </c>
      <c r="O23" s="239" t="s">
        <v>99</v>
      </c>
      <c r="P23" s="239" t="s">
        <v>100</v>
      </c>
      <c r="Q23" s="239" t="s">
        <v>99</v>
      </c>
      <c r="R23" s="239" t="s">
        <v>100</v>
      </c>
      <c r="S23" s="239" t="s">
        <v>99</v>
      </c>
      <c r="T23" s="239" t="s">
        <v>99</v>
      </c>
      <c r="U23" s="239" t="s">
        <v>99</v>
      </c>
      <c r="V23" s="239" t="s">
        <v>99</v>
      </c>
      <c r="W23" s="239" t="s">
        <v>100</v>
      </c>
      <c r="X23" s="239" t="s">
        <v>99</v>
      </c>
      <c r="Y23" s="239" t="s">
        <v>99</v>
      </c>
      <c r="Z23" s="238" t="s">
        <v>99</v>
      </c>
      <c r="AA23" s="238" t="s">
        <v>99</v>
      </c>
    </row>
    <row r="24" spans="1:28" x14ac:dyDescent="0.25">
      <c r="A24" s="240">
        <v>1</v>
      </c>
      <c r="B24" s="240">
        <v>2</v>
      </c>
      <c r="C24" s="240">
        <v>3</v>
      </c>
      <c r="D24" s="240">
        <v>4</v>
      </c>
      <c r="E24" s="240">
        <v>5</v>
      </c>
      <c r="F24" s="240">
        <v>6</v>
      </c>
      <c r="G24" s="240">
        <v>7</v>
      </c>
      <c r="H24" s="240">
        <v>8</v>
      </c>
      <c r="I24" s="240">
        <v>9</v>
      </c>
      <c r="J24" s="240">
        <v>10</v>
      </c>
      <c r="K24" s="240">
        <v>11</v>
      </c>
      <c r="L24" s="240">
        <v>12</v>
      </c>
      <c r="M24" s="240">
        <v>13</v>
      </c>
      <c r="N24" s="240">
        <v>14</v>
      </c>
      <c r="O24" s="240">
        <v>15</v>
      </c>
      <c r="P24" s="240">
        <v>16</v>
      </c>
      <c r="Q24" s="240">
        <v>19</v>
      </c>
      <c r="R24" s="240">
        <v>20</v>
      </c>
      <c r="S24" s="240">
        <v>21</v>
      </c>
      <c r="T24" s="240">
        <v>22</v>
      </c>
      <c r="U24" s="240">
        <v>23</v>
      </c>
      <c r="V24" s="240">
        <v>24</v>
      </c>
      <c r="W24" s="240">
        <v>25</v>
      </c>
      <c r="X24" s="240">
        <v>26</v>
      </c>
      <c r="Y24" s="240">
        <v>27</v>
      </c>
      <c r="Z24" s="240">
        <v>28</v>
      </c>
      <c r="AA24" s="240">
        <v>29</v>
      </c>
    </row>
    <row r="25" spans="1:28" ht="56.25" customHeight="1" x14ac:dyDescent="0.25">
      <c r="A25" s="240">
        <v>1</v>
      </c>
      <c r="B25" s="241" t="s">
        <v>522</v>
      </c>
      <c r="C25" s="241" t="s">
        <v>522</v>
      </c>
      <c r="D25" s="241" t="s">
        <v>522</v>
      </c>
      <c r="E25" s="241" t="s">
        <v>522</v>
      </c>
      <c r="F25" s="241">
        <v>6</v>
      </c>
      <c r="G25" s="241">
        <v>6</v>
      </c>
      <c r="H25" s="241">
        <v>6</v>
      </c>
      <c r="I25" s="241">
        <v>6</v>
      </c>
      <c r="J25" s="242" t="s">
        <v>498</v>
      </c>
      <c r="K25" s="241">
        <v>1</v>
      </c>
      <c r="L25" s="241">
        <v>1</v>
      </c>
      <c r="M25" s="242" t="s">
        <v>498</v>
      </c>
      <c r="N25" s="242" t="s">
        <v>517</v>
      </c>
      <c r="O25" s="241" t="s">
        <v>518</v>
      </c>
      <c r="P25" s="241" t="s">
        <v>518</v>
      </c>
      <c r="Q25" s="243">
        <f>45/1000</f>
        <v>4.4999999999999998E-2</v>
      </c>
      <c r="R25" s="243">
        <f>Q25</f>
        <v>4.4999999999999998E-2</v>
      </c>
      <c r="S25" s="242">
        <f>'3.3 паспорт описание'!C29</f>
        <v>2021</v>
      </c>
      <c r="T25" s="242" t="s">
        <v>498</v>
      </c>
      <c r="U25" s="242" t="s">
        <v>498</v>
      </c>
      <c r="V25" s="241" t="s">
        <v>498</v>
      </c>
      <c r="W25" s="241" t="s">
        <v>498</v>
      </c>
      <c r="X25" s="241" t="s">
        <v>519</v>
      </c>
      <c r="Y25" s="241" t="s">
        <v>520</v>
      </c>
      <c r="Z25" s="241" t="s">
        <v>521</v>
      </c>
      <c r="AA25" s="241" t="s">
        <v>521</v>
      </c>
      <c r="AB25" s="244"/>
    </row>
    <row r="26" spans="1:28" s="237" customFormat="1" ht="31.5" x14ac:dyDescent="0.25">
      <c r="A26" s="245">
        <v>2</v>
      </c>
      <c r="B26" s="246" t="s">
        <v>523</v>
      </c>
      <c r="C26" s="246" t="s">
        <v>523</v>
      </c>
      <c r="D26" s="246" t="s">
        <v>523</v>
      </c>
      <c r="E26" s="246" t="s">
        <v>523</v>
      </c>
      <c r="F26" s="246">
        <v>0.4</v>
      </c>
      <c r="G26" s="246">
        <v>0.4</v>
      </c>
      <c r="H26" s="246">
        <v>0.4</v>
      </c>
      <c r="I26" s="246">
        <v>0.4</v>
      </c>
      <c r="J26" s="242" t="s">
        <v>498</v>
      </c>
      <c r="K26" s="246">
        <v>1</v>
      </c>
      <c r="L26" s="246">
        <v>1</v>
      </c>
      <c r="M26" s="246" t="s">
        <v>498</v>
      </c>
      <c r="N26" s="246" t="s">
        <v>524</v>
      </c>
      <c r="O26" s="241" t="s">
        <v>518</v>
      </c>
      <c r="P26" s="241" t="s">
        <v>518</v>
      </c>
      <c r="Q26" s="246">
        <f>40/1000</f>
        <v>0.04</v>
      </c>
      <c r="R26" s="246">
        <f>Q26</f>
        <v>0.04</v>
      </c>
      <c r="S26" s="242">
        <f>S25</f>
        <v>2021</v>
      </c>
      <c r="T26" s="242" t="s">
        <v>498</v>
      </c>
      <c r="U26" s="246" t="s">
        <v>498</v>
      </c>
      <c r="V26" s="241" t="s">
        <v>498</v>
      </c>
      <c r="W26" s="241" t="s">
        <v>498</v>
      </c>
      <c r="X26" s="241" t="s">
        <v>519</v>
      </c>
      <c r="Y26" s="241" t="s">
        <v>520</v>
      </c>
      <c r="Z26" s="241" t="s">
        <v>521</v>
      </c>
      <c r="AA26" s="241" t="s">
        <v>521</v>
      </c>
    </row>
    <row r="27" spans="1:28" x14ac:dyDescent="0.25">
      <c r="X27" s="247"/>
      <c r="Y27" s="248"/>
    </row>
    <row r="28" spans="1:28" x14ac:dyDescent="0.25">
      <c r="X28" s="247"/>
      <c r="Y28" s="248"/>
    </row>
    <row r="29" spans="1:28" s="250" customFormat="1" ht="12.75" x14ac:dyDescent="0.2">
      <c r="A29" s="249"/>
      <c r="B29" s="249"/>
      <c r="C29" s="249"/>
      <c r="E29" s="249"/>
    </row>
    <row r="30" spans="1:28" s="250" customFormat="1" ht="12.75" x14ac:dyDescent="0.2">
      <c r="A30" s="249"/>
      <c r="B30" s="249"/>
      <c r="C30" s="249"/>
    </row>
  </sheetData>
  <mergeCells count="27">
    <mergeCell ref="E13:Y13"/>
    <mergeCell ref="A5:AA5"/>
    <mergeCell ref="E7:Y7"/>
    <mergeCell ref="E9:Y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zoomScaleSheetLayoutView="100" workbookViewId="0">
      <selection activeCell="C31" sqref="C31"/>
    </sheetView>
  </sheetViews>
  <sheetFormatPr defaultColWidth="9.140625" defaultRowHeight="15" x14ac:dyDescent="0.25"/>
  <cols>
    <col min="1" max="1" width="6.140625" style="199" customWidth="1"/>
    <col min="2" max="2" width="53.5703125" style="199" customWidth="1"/>
    <col min="3" max="3" width="98.28515625" style="199" customWidth="1"/>
    <col min="4" max="4" width="14.42578125" style="199" customWidth="1"/>
    <col min="5" max="5" width="36.5703125" style="199" customWidth="1"/>
    <col min="6" max="6" width="20" style="199" customWidth="1"/>
    <col min="7" max="7" width="25.5703125" style="199" customWidth="1"/>
    <col min="8" max="8" width="16.42578125" style="199" customWidth="1"/>
    <col min="9" max="16384" width="9.140625" style="199"/>
  </cols>
  <sheetData>
    <row r="1" spans="1:29" s="15" customFormat="1" ht="18.75" customHeight="1" x14ac:dyDescent="0.2">
      <c r="A1" s="181"/>
      <c r="C1" s="182" t="s">
        <v>69</v>
      </c>
    </row>
    <row r="2" spans="1:29" s="15" customFormat="1" ht="18.75" customHeight="1" x14ac:dyDescent="0.3">
      <c r="A2" s="181"/>
      <c r="C2" s="183" t="s">
        <v>11</v>
      </c>
    </row>
    <row r="3" spans="1:29" s="15" customFormat="1" ht="18.75" x14ac:dyDescent="0.3">
      <c r="A3" s="184"/>
      <c r="C3" s="183" t="s">
        <v>68</v>
      </c>
    </row>
    <row r="4" spans="1:29" s="15" customFormat="1" ht="18" x14ac:dyDescent="0.35">
      <c r="A4" s="184"/>
      <c r="C4" s="183"/>
    </row>
    <row r="5" spans="1:29" s="15" customFormat="1" ht="15.6" x14ac:dyDescent="0.25">
      <c r="A5" s="251" t="str">
        <f>'1. паспорт местоположение'!A5:C5</f>
        <v>Год раскрытия информации: 2020 год</v>
      </c>
      <c r="B5" s="251"/>
      <c r="C5" s="25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4"/>
      <c r="G6" s="183"/>
    </row>
    <row r="7" spans="1:29"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row>
    <row r="8" spans="1:29" s="15" customFormat="1" ht="17.45" x14ac:dyDescent="0.25">
      <c r="A8" s="255"/>
      <c r="B8" s="255"/>
      <c r="C8" s="255"/>
      <c r="D8" s="186"/>
      <c r="E8" s="186"/>
      <c r="F8" s="186"/>
      <c r="G8" s="186"/>
      <c r="H8" s="185"/>
      <c r="I8" s="185"/>
      <c r="J8" s="185"/>
      <c r="K8" s="185"/>
      <c r="L8" s="185"/>
      <c r="M8" s="185"/>
      <c r="N8" s="185"/>
      <c r="O8" s="185"/>
      <c r="P8" s="185"/>
      <c r="Q8" s="185"/>
      <c r="R8" s="185"/>
      <c r="S8" s="185"/>
      <c r="T8" s="185"/>
      <c r="U8" s="185"/>
    </row>
    <row r="9" spans="1:29" s="15" customFormat="1" ht="17.45" x14ac:dyDescent="0.25">
      <c r="A9" s="258" t="str">
        <f>'1. паспорт местоположение'!A9:C9</f>
        <v>Общество с ограниченной ответственностью "Краснодар Водоканал"</v>
      </c>
      <c r="B9" s="258"/>
      <c r="C9" s="258"/>
      <c r="D9" s="187"/>
      <c r="E9" s="187"/>
      <c r="F9" s="187"/>
      <c r="G9" s="187"/>
      <c r="H9" s="185"/>
      <c r="I9" s="185"/>
      <c r="J9" s="185"/>
      <c r="K9" s="185"/>
      <c r="L9" s="185"/>
      <c r="M9" s="185"/>
      <c r="N9" s="185"/>
      <c r="O9" s="185"/>
      <c r="P9" s="185"/>
      <c r="Q9" s="185"/>
      <c r="R9" s="185"/>
      <c r="S9" s="185"/>
      <c r="T9" s="185"/>
      <c r="U9" s="185"/>
    </row>
    <row r="10" spans="1:29" s="15" customFormat="1" ht="18.75" x14ac:dyDescent="0.2">
      <c r="A10" s="252" t="s">
        <v>9</v>
      </c>
      <c r="B10" s="252"/>
      <c r="C10" s="252"/>
      <c r="D10" s="188"/>
      <c r="E10" s="188"/>
      <c r="F10" s="188"/>
      <c r="G10" s="188"/>
      <c r="H10" s="185"/>
      <c r="I10" s="185"/>
      <c r="J10" s="185"/>
      <c r="K10" s="185"/>
      <c r="L10" s="185"/>
      <c r="M10" s="185"/>
      <c r="N10" s="185"/>
      <c r="O10" s="185"/>
      <c r="P10" s="185"/>
      <c r="Q10" s="185"/>
      <c r="R10" s="185"/>
      <c r="S10" s="185"/>
      <c r="T10" s="185"/>
      <c r="U10" s="185"/>
    </row>
    <row r="11" spans="1:29" s="15" customFormat="1" ht="17.45" x14ac:dyDescent="0.25">
      <c r="A11" s="255"/>
      <c r="B11" s="255"/>
      <c r="C11" s="255"/>
      <c r="D11" s="186"/>
      <c r="E11" s="186"/>
      <c r="F11" s="186"/>
      <c r="G11" s="186"/>
      <c r="H11" s="185"/>
      <c r="I11" s="185"/>
      <c r="J11" s="185"/>
      <c r="K11" s="185"/>
      <c r="L11" s="185"/>
      <c r="M11" s="185"/>
      <c r="N11" s="185"/>
      <c r="O11" s="185"/>
      <c r="P11" s="185"/>
      <c r="Q11" s="185"/>
      <c r="R11" s="185"/>
      <c r="S11" s="185"/>
      <c r="T11" s="185"/>
      <c r="U11" s="185"/>
    </row>
    <row r="12" spans="1:29" s="15" customFormat="1" ht="17.45" x14ac:dyDescent="0.25">
      <c r="A12" s="258" t="str">
        <f>'1. паспорт местоположение'!A12:C12</f>
        <v>K_KVK16</v>
      </c>
      <c r="B12" s="258"/>
      <c r="C12" s="258"/>
      <c r="D12" s="187"/>
      <c r="E12" s="187"/>
      <c r="F12" s="187"/>
      <c r="G12" s="187"/>
      <c r="H12" s="185"/>
      <c r="I12" s="185"/>
      <c r="J12" s="185"/>
      <c r="K12" s="185"/>
      <c r="L12" s="185"/>
      <c r="M12" s="185"/>
      <c r="N12" s="185"/>
      <c r="O12" s="185"/>
      <c r="P12" s="185"/>
      <c r="Q12" s="185"/>
      <c r="R12" s="185"/>
      <c r="S12" s="185"/>
      <c r="T12" s="185"/>
      <c r="U12" s="185"/>
    </row>
    <row r="13" spans="1:29" s="15" customFormat="1" ht="18.75" x14ac:dyDescent="0.2">
      <c r="A13" s="252" t="s">
        <v>8</v>
      </c>
      <c r="B13" s="252"/>
      <c r="C13" s="252"/>
      <c r="D13" s="188"/>
      <c r="E13" s="188"/>
      <c r="F13" s="188"/>
      <c r="G13" s="188"/>
      <c r="H13" s="185"/>
      <c r="I13" s="185"/>
      <c r="J13" s="185"/>
      <c r="K13" s="185"/>
      <c r="L13" s="185"/>
      <c r="M13" s="185"/>
      <c r="N13" s="185"/>
      <c r="O13" s="185"/>
      <c r="P13" s="185"/>
      <c r="Q13" s="185"/>
      <c r="R13" s="185"/>
      <c r="S13" s="185"/>
      <c r="T13" s="185"/>
      <c r="U13" s="185"/>
    </row>
    <row r="14" spans="1:29" s="189" customFormat="1" ht="15.75" customHeight="1" x14ac:dyDescent="0.25">
      <c r="A14" s="274"/>
      <c r="B14" s="274"/>
      <c r="C14" s="274"/>
      <c r="D14" s="177"/>
      <c r="E14" s="177"/>
      <c r="F14" s="177"/>
      <c r="G14" s="177"/>
      <c r="H14" s="177"/>
      <c r="I14" s="177"/>
      <c r="J14" s="177"/>
      <c r="K14" s="177"/>
      <c r="L14" s="177"/>
      <c r="M14" s="177"/>
      <c r="N14" s="177"/>
      <c r="O14" s="177"/>
      <c r="P14" s="177"/>
      <c r="Q14" s="177"/>
      <c r="R14" s="177"/>
      <c r="S14" s="177"/>
      <c r="T14" s="177"/>
      <c r="U14" s="177"/>
    </row>
    <row r="15" spans="1:29" s="190" customFormat="1" ht="15.6" x14ac:dyDescent="0.25">
      <c r="A15" s="258"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258"/>
      <c r="C15" s="258"/>
      <c r="D15" s="187"/>
      <c r="E15" s="187"/>
      <c r="F15" s="187"/>
      <c r="G15" s="187"/>
      <c r="H15" s="187"/>
      <c r="I15" s="187"/>
      <c r="J15" s="187"/>
      <c r="K15" s="187"/>
      <c r="L15" s="187"/>
      <c r="M15" s="187"/>
      <c r="N15" s="187"/>
      <c r="O15" s="187"/>
      <c r="P15" s="187"/>
      <c r="Q15" s="187"/>
      <c r="R15" s="187"/>
      <c r="S15" s="187"/>
      <c r="T15" s="187"/>
      <c r="U15" s="187"/>
    </row>
    <row r="16" spans="1:29"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row>
    <row r="17" spans="1:21" s="190" customFormat="1" ht="15" customHeight="1" x14ac:dyDescent="0.25">
      <c r="A17" s="275"/>
      <c r="B17" s="275"/>
      <c r="C17" s="275"/>
      <c r="D17" s="191"/>
      <c r="E17" s="191"/>
      <c r="F17" s="191"/>
      <c r="G17" s="191"/>
      <c r="H17" s="191"/>
      <c r="I17" s="191"/>
      <c r="J17" s="191"/>
      <c r="K17" s="191"/>
      <c r="L17" s="191"/>
      <c r="M17" s="191"/>
      <c r="N17" s="191"/>
      <c r="O17" s="191"/>
      <c r="P17" s="191"/>
      <c r="Q17" s="191"/>
      <c r="R17" s="191"/>
    </row>
    <row r="18" spans="1:21" s="190" customFormat="1" ht="27.75" customHeight="1" x14ac:dyDescent="0.2">
      <c r="A18" s="253" t="s">
        <v>445</v>
      </c>
      <c r="B18" s="253"/>
      <c r="C18" s="253"/>
      <c r="D18" s="192"/>
      <c r="E18" s="192"/>
      <c r="F18" s="192"/>
      <c r="G18" s="192"/>
      <c r="H18" s="192"/>
      <c r="I18" s="192"/>
      <c r="J18" s="192"/>
      <c r="K18" s="192"/>
      <c r="L18" s="192"/>
      <c r="M18" s="192"/>
      <c r="N18" s="192"/>
      <c r="O18" s="192"/>
      <c r="P18" s="192"/>
      <c r="Q18" s="192"/>
      <c r="R18" s="192"/>
      <c r="S18" s="192"/>
      <c r="T18" s="192"/>
      <c r="U18" s="192"/>
    </row>
    <row r="19" spans="1:21" s="190" customFormat="1" ht="15" customHeight="1" x14ac:dyDescent="0.25">
      <c r="A19" s="188"/>
      <c r="B19" s="188"/>
      <c r="C19" s="188"/>
      <c r="D19" s="188"/>
      <c r="E19" s="188"/>
      <c r="F19" s="188"/>
      <c r="G19" s="188"/>
      <c r="H19" s="191"/>
      <c r="I19" s="191"/>
      <c r="J19" s="191"/>
      <c r="K19" s="191"/>
      <c r="L19" s="191"/>
      <c r="M19" s="191"/>
      <c r="N19" s="191"/>
      <c r="O19" s="191"/>
      <c r="P19" s="191"/>
      <c r="Q19" s="191"/>
      <c r="R19" s="191"/>
    </row>
    <row r="20" spans="1:21" s="190" customFormat="1" ht="39.75" customHeight="1" x14ac:dyDescent="0.2">
      <c r="A20" s="193" t="s">
        <v>5</v>
      </c>
      <c r="B20" s="194" t="s">
        <v>67</v>
      </c>
      <c r="C20" s="180" t="s">
        <v>66</v>
      </c>
      <c r="D20" s="195"/>
      <c r="E20" s="195"/>
      <c r="F20" s="195"/>
      <c r="G20" s="195"/>
      <c r="H20" s="177"/>
      <c r="I20" s="177"/>
      <c r="J20" s="177"/>
      <c r="K20" s="177"/>
      <c r="L20" s="177"/>
      <c r="M20" s="177"/>
      <c r="N20" s="177"/>
      <c r="O20" s="177"/>
      <c r="P20" s="177"/>
      <c r="Q20" s="177"/>
      <c r="R20" s="177"/>
      <c r="S20" s="196"/>
      <c r="T20" s="196"/>
      <c r="U20" s="196"/>
    </row>
    <row r="21" spans="1:21" s="190" customFormat="1" ht="16.5" customHeight="1" x14ac:dyDescent="0.25">
      <c r="A21" s="180">
        <v>1</v>
      </c>
      <c r="B21" s="194">
        <v>2</v>
      </c>
      <c r="C21" s="180">
        <v>3</v>
      </c>
      <c r="D21" s="195"/>
      <c r="E21" s="195"/>
      <c r="F21" s="195"/>
      <c r="G21" s="195"/>
      <c r="H21" s="177"/>
      <c r="I21" s="177"/>
      <c r="J21" s="177"/>
      <c r="K21" s="177"/>
      <c r="L21" s="177"/>
      <c r="M21" s="177"/>
      <c r="N21" s="177"/>
      <c r="O21" s="177"/>
      <c r="P21" s="177"/>
      <c r="Q21" s="177"/>
      <c r="R21" s="177"/>
      <c r="S21" s="196"/>
      <c r="T21" s="196"/>
      <c r="U21" s="196"/>
    </row>
    <row r="22" spans="1:21" s="190" customFormat="1" ht="33.75" customHeight="1" x14ac:dyDescent="0.2">
      <c r="A22" s="25" t="s">
        <v>65</v>
      </c>
      <c r="B22" s="29" t="s">
        <v>455</v>
      </c>
      <c r="C22" s="28" t="str">
        <f>[1]паспорт!$G$35</f>
        <v>Замена изношенного и/или поврежденного оборудования с истекшим скроком эксплуатации и ЛЭП</v>
      </c>
      <c r="D22" s="195"/>
      <c r="E22" s="195"/>
      <c r="F22" s="177"/>
      <c r="G22" s="177"/>
      <c r="H22" s="177"/>
      <c r="I22" s="177"/>
      <c r="J22" s="177"/>
      <c r="K22" s="177"/>
      <c r="L22" s="177"/>
      <c r="M22" s="177"/>
      <c r="N22" s="177"/>
      <c r="O22" s="177"/>
      <c r="P22" s="177"/>
      <c r="Q22" s="196"/>
      <c r="R22" s="196"/>
      <c r="S22" s="196"/>
      <c r="T22" s="196"/>
      <c r="U22" s="196"/>
    </row>
    <row r="23" spans="1:21" ht="42.75" customHeight="1" x14ac:dyDescent="0.25">
      <c r="A23" s="25" t="s">
        <v>64</v>
      </c>
      <c r="B23" s="30" t="s">
        <v>61</v>
      </c>
      <c r="C23" s="28" t="str">
        <f>[1]паспорт!$G$36</f>
        <v>Повышение индекса технического состоянию путем замены корпуса КТП, силового питающего провода ВЛ 6 кВ (45 м) и отходящих линий ВЛ 0,4 кВ (40 м)</v>
      </c>
      <c r="D23" s="198"/>
      <c r="E23" s="198"/>
      <c r="F23" s="198"/>
      <c r="G23" s="198"/>
      <c r="H23" s="198"/>
      <c r="I23" s="198"/>
      <c r="J23" s="198"/>
      <c r="K23" s="198"/>
      <c r="L23" s="198"/>
      <c r="M23" s="198"/>
      <c r="N23" s="198"/>
      <c r="O23" s="198"/>
      <c r="P23" s="198"/>
      <c r="Q23" s="198"/>
      <c r="R23" s="198"/>
      <c r="S23" s="198"/>
      <c r="T23" s="198"/>
      <c r="U23" s="198"/>
    </row>
    <row r="24" spans="1:21" ht="63" customHeight="1" x14ac:dyDescent="0.25">
      <c r="A24" s="25" t="s">
        <v>63</v>
      </c>
      <c r="B24" s="30" t="s">
        <v>468</v>
      </c>
      <c r="C24" s="28" t="str">
        <f>[1]паспорт!$G$37</f>
        <v>КТП 160 кВа</v>
      </c>
      <c r="D24" s="198"/>
      <c r="E24" s="198"/>
      <c r="F24" s="198"/>
      <c r="G24" s="198"/>
      <c r="H24" s="198"/>
      <c r="I24" s="198"/>
      <c r="J24" s="198"/>
      <c r="K24" s="198"/>
      <c r="L24" s="198"/>
      <c r="M24" s="198"/>
      <c r="N24" s="198"/>
      <c r="O24" s="198"/>
      <c r="P24" s="198"/>
      <c r="Q24" s="198"/>
      <c r="R24" s="198"/>
      <c r="S24" s="198"/>
      <c r="T24" s="198"/>
      <c r="U24" s="198"/>
    </row>
    <row r="25" spans="1:21" ht="31.5" x14ac:dyDescent="0.25">
      <c r="A25" s="25" t="s">
        <v>62</v>
      </c>
      <c r="B25" s="30" t="s">
        <v>469</v>
      </c>
      <c r="C25" s="220">
        <f>[1]паспорт!$G$38</f>
        <v>0.30832708000000003</v>
      </c>
      <c r="D25" s="198"/>
      <c r="E25" s="198"/>
      <c r="F25" s="198"/>
      <c r="G25" s="198"/>
      <c r="H25" s="198"/>
      <c r="I25" s="198"/>
      <c r="J25" s="198"/>
      <c r="K25" s="198"/>
      <c r="L25" s="198"/>
      <c r="M25" s="198"/>
      <c r="N25" s="198"/>
      <c r="O25" s="198"/>
      <c r="P25" s="198"/>
      <c r="Q25" s="198"/>
      <c r="R25" s="198"/>
      <c r="S25" s="198"/>
      <c r="T25" s="198"/>
      <c r="U25" s="198"/>
    </row>
    <row r="26" spans="1:21" ht="42.75" customHeight="1" x14ac:dyDescent="0.25">
      <c r="A26" s="25" t="s">
        <v>60</v>
      </c>
      <c r="B26" s="30" t="s">
        <v>218</v>
      </c>
      <c r="C26" s="28" t="str">
        <f>[1]паспорт!$G$39</f>
        <v>Проектирование, закупка оборудования, строительно-монтажные работы</v>
      </c>
      <c r="D26" s="198"/>
      <c r="E26" s="198"/>
      <c r="F26" s="198"/>
      <c r="G26" s="198"/>
      <c r="H26" s="198"/>
      <c r="I26" s="198"/>
      <c r="J26" s="198"/>
      <c r="K26" s="198"/>
      <c r="L26" s="198"/>
      <c r="M26" s="198"/>
      <c r="N26" s="198"/>
      <c r="O26" s="198"/>
      <c r="P26" s="198"/>
      <c r="Q26" s="198"/>
      <c r="R26" s="198"/>
      <c r="S26" s="198"/>
      <c r="T26" s="198"/>
      <c r="U26" s="198"/>
    </row>
    <row r="27" spans="1:21" ht="42.75" customHeight="1" x14ac:dyDescent="0.25">
      <c r="A27" s="25" t="s">
        <v>59</v>
      </c>
      <c r="B27" s="30" t="s">
        <v>456</v>
      </c>
      <c r="C27" s="28" t="str">
        <f>[1]паспорт!$G$40</f>
        <v xml:space="preserve">Корпус КТП имеет значительный износ, коррозию, создается угроза разрушения.  Срок эксплуатации воздушной линии составляет более 49 лет, нормативный срок службы силовых воздушных линий согласно ГОСТ 839-80 составляет 45 лет. Техническое состояние воздушных линий  не  удовлетворяет нормативным требованиям, что не обеспечивает надежное электроснабжение вышеуказанного объекта.  </v>
      </c>
      <c r="D27" s="198"/>
      <c r="E27" s="198"/>
      <c r="F27" s="198"/>
      <c r="G27" s="198"/>
      <c r="H27" s="198"/>
      <c r="I27" s="198"/>
      <c r="J27" s="198"/>
      <c r="K27" s="198"/>
      <c r="L27" s="198"/>
      <c r="M27" s="198"/>
      <c r="N27" s="198"/>
      <c r="O27" s="198"/>
      <c r="P27" s="198"/>
      <c r="Q27" s="198"/>
      <c r="R27" s="198"/>
      <c r="S27" s="198"/>
      <c r="T27" s="198"/>
      <c r="U27" s="198"/>
    </row>
    <row r="28" spans="1:21" ht="42.75" customHeight="1" x14ac:dyDescent="0.25">
      <c r="A28" s="25" t="s">
        <v>57</v>
      </c>
      <c r="B28" s="30" t="s">
        <v>58</v>
      </c>
      <c r="C28" s="231" t="str">
        <f>[1]паспорт!$G$41</f>
        <v>2021</v>
      </c>
      <c r="D28" s="198"/>
      <c r="E28" s="198"/>
      <c r="F28" s="198"/>
      <c r="G28" s="198"/>
      <c r="H28" s="198"/>
      <c r="I28" s="198"/>
      <c r="J28" s="198"/>
      <c r="K28" s="198"/>
      <c r="L28" s="198"/>
      <c r="M28" s="198"/>
      <c r="N28" s="198"/>
      <c r="O28" s="198"/>
      <c r="P28" s="198"/>
      <c r="Q28" s="198"/>
      <c r="R28" s="198"/>
      <c r="S28" s="198"/>
      <c r="T28" s="198"/>
      <c r="U28" s="198"/>
    </row>
    <row r="29" spans="1:21" ht="42.75" customHeight="1" x14ac:dyDescent="0.25">
      <c r="A29" s="25" t="s">
        <v>55</v>
      </c>
      <c r="B29" s="193" t="s">
        <v>56</v>
      </c>
      <c r="C29" s="230">
        <f>[1]паспорт!$G$42</f>
        <v>2021</v>
      </c>
      <c r="D29" s="198"/>
      <c r="E29" s="198"/>
      <c r="F29" s="198"/>
      <c r="G29" s="198"/>
      <c r="H29" s="198"/>
      <c r="I29" s="198"/>
      <c r="J29" s="198"/>
      <c r="K29" s="198"/>
      <c r="L29" s="198"/>
      <c r="M29" s="198"/>
      <c r="N29" s="198"/>
      <c r="O29" s="198"/>
      <c r="P29" s="198"/>
      <c r="Q29" s="198"/>
      <c r="R29" s="198"/>
      <c r="S29" s="198"/>
      <c r="T29" s="198"/>
      <c r="U29" s="198"/>
    </row>
    <row r="30" spans="1:21" ht="42.75" customHeight="1" x14ac:dyDescent="0.25">
      <c r="A30" s="25" t="s">
        <v>73</v>
      </c>
      <c r="B30" s="193" t="s">
        <v>54</v>
      </c>
      <c r="C30" s="28" t="str">
        <f>[1]паспорт!$G$43</f>
        <v>П</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135"/>
      <c r="AB6" s="135"/>
    </row>
    <row r="7" spans="1:28" ht="17.45" x14ac:dyDescent="0.3">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135"/>
      <c r="AB7" s="135"/>
    </row>
    <row r="8" spans="1:28" ht="15.6" x14ac:dyDescent="0.3">
      <c r="A8" s="284" t="str">
        <f>'1. паспорт местоположение'!A9:C9</f>
        <v>Общество с ограниченной ответственностью "Краснодар Водоканал"</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136"/>
      <c r="AB8" s="136"/>
    </row>
    <row r="9" spans="1:28" ht="15.75"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137"/>
      <c r="AB9" s="137"/>
    </row>
    <row r="10" spans="1:28" ht="17.45" x14ac:dyDescent="0.3">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135"/>
      <c r="AB10" s="135"/>
    </row>
    <row r="11" spans="1:28" ht="15.6" x14ac:dyDescent="0.3">
      <c r="A11" s="284" t="str">
        <f>'1. паспорт местоположение'!A12:C12</f>
        <v>K_KVK16</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136"/>
      <c r="AB11" s="136"/>
    </row>
    <row r="12" spans="1:28" ht="15.75"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137"/>
      <c r="AB12" s="137"/>
    </row>
    <row r="13" spans="1:28" ht="18" x14ac:dyDescent="0.3">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0"/>
      <c r="AB13" s="10"/>
    </row>
    <row r="14" spans="1:28" ht="15.6" x14ac:dyDescent="0.3">
      <c r="A14" s="284"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136"/>
      <c r="AB14" s="136"/>
    </row>
    <row r="15" spans="1:28" ht="15.75"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137"/>
      <c r="AB15" s="137"/>
    </row>
    <row r="16" spans="1:28" ht="14.45" x14ac:dyDescent="0.3">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42"/>
      <c r="AB16" s="142"/>
    </row>
    <row r="17" spans="1:28" ht="14.45" x14ac:dyDescent="0.3">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42"/>
      <c r="AB17" s="142"/>
    </row>
    <row r="18" spans="1:28" ht="14.45" x14ac:dyDescent="0.3">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42"/>
      <c r="AB18" s="142"/>
    </row>
    <row r="19" spans="1:28" ht="14.45" x14ac:dyDescent="0.3">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42"/>
      <c r="AB19" s="142"/>
    </row>
    <row r="20" spans="1:28" ht="14.45" x14ac:dyDescent="0.3">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43"/>
      <c r="AB20" s="143"/>
    </row>
    <row r="21" spans="1:28" ht="14.45" x14ac:dyDescent="0.3">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43"/>
      <c r="AB21" s="143"/>
    </row>
    <row r="22" spans="1:28" x14ac:dyDescent="0.25">
      <c r="A22" s="295" t="s">
        <v>467</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44"/>
      <c r="AB22" s="144"/>
    </row>
    <row r="23" spans="1:28" ht="32.25" customHeight="1" x14ac:dyDescent="0.25">
      <c r="A23" s="297" t="s">
        <v>340</v>
      </c>
      <c r="B23" s="298"/>
      <c r="C23" s="298"/>
      <c r="D23" s="298"/>
      <c r="E23" s="298"/>
      <c r="F23" s="298"/>
      <c r="G23" s="298"/>
      <c r="H23" s="298"/>
      <c r="I23" s="298"/>
      <c r="J23" s="298"/>
      <c r="K23" s="298"/>
      <c r="L23" s="299"/>
      <c r="M23" s="296" t="s">
        <v>341</v>
      </c>
      <c r="N23" s="296"/>
      <c r="O23" s="296"/>
      <c r="P23" s="296"/>
      <c r="Q23" s="296"/>
      <c r="R23" s="296"/>
      <c r="S23" s="296"/>
      <c r="T23" s="296"/>
      <c r="U23" s="296"/>
      <c r="V23" s="296"/>
      <c r="W23" s="296"/>
      <c r="X23" s="296"/>
      <c r="Y23" s="296"/>
      <c r="Z23" s="296"/>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25">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1" t="s">
        <v>339</v>
      </c>
      <c r="B5" s="251"/>
      <c r="C5" s="251"/>
      <c r="D5" s="251"/>
      <c r="E5" s="251"/>
      <c r="F5" s="251"/>
      <c r="G5" s="251"/>
      <c r="H5" s="251"/>
      <c r="I5" s="251"/>
      <c r="J5" s="251"/>
      <c r="K5" s="251"/>
      <c r="L5" s="251"/>
      <c r="M5" s="251"/>
      <c r="N5" s="251"/>
      <c r="O5" s="251"/>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92" t="s">
        <v>10</v>
      </c>
      <c r="B7" s="292"/>
      <c r="C7" s="292"/>
      <c r="D7" s="292"/>
      <c r="E7" s="292"/>
      <c r="F7" s="292"/>
      <c r="G7" s="292"/>
      <c r="H7" s="292"/>
      <c r="I7" s="292"/>
      <c r="J7" s="292"/>
      <c r="K7" s="292"/>
      <c r="L7" s="292"/>
      <c r="M7" s="292"/>
      <c r="N7" s="292"/>
      <c r="O7" s="292"/>
      <c r="P7" s="12"/>
      <c r="Q7" s="12"/>
      <c r="R7" s="12"/>
      <c r="S7" s="12"/>
      <c r="T7" s="12"/>
      <c r="U7" s="12"/>
      <c r="V7" s="12"/>
      <c r="W7" s="12"/>
      <c r="X7" s="12"/>
      <c r="Y7" s="12"/>
      <c r="Z7" s="12"/>
    </row>
    <row r="8" spans="1:28" s="11" customFormat="1" ht="17.45" x14ac:dyDescent="0.25">
      <c r="A8" s="292"/>
      <c r="B8" s="292"/>
      <c r="C8" s="292"/>
      <c r="D8" s="292"/>
      <c r="E8" s="292"/>
      <c r="F8" s="292"/>
      <c r="G8" s="292"/>
      <c r="H8" s="292"/>
      <c r="I8" s="292"/>
      <c r="J8" s="292"/>
      <c r="K8" s="292"/>
      <c r="L8" s="292"/>
      <c r="M8" s="292"/>
      <c r="N8" s="292"/>
      <c r="O8" s="292"/>
      <c r="P8" s="12"/>
      <c r="Q8" s="12"/>
      <c r="R8" s="12"/>
      <c r="S8" s="12"/>
      <c r="T8" s="12"/>
      <c r="U8" s="12"/>
      <c r="V8" s="12"/>
      <c r="W8" s="12"/>
      <c r="X8" s="12"/>
      <c r="Y8" s="12"/>
      <c r="Z8" s="12"/>
    </row>
    <row r="9" spans="1:28" s="11" customFormat="1" ht="17.45" x14ac:dyDescent="0.25">
      <c r="A9" s="293" t="s">
        <v>7</v>
      </c>
      <c r="B9" s="293"/>
      <c r="C9" s="293"/>
      <c r="D9" s="293"/>
      <c r="E9" s="293"/>
      <c r="F9" s="293"/>
      <c r="G9" s="293"/>
      <c r="H9" s="293"/>
      <c r="I9" s="293"/>
      <c r="J9" s="293"/>
      <c r="K9" s="293"/>
      <c r="L9" s="293"/>
      <c r="M9" s="293"/>
      <c r="N9" s="293"/>
      <c r="O9" s="293"/>
      <c r="P9" s="12"/>
      <c r="Q9" s="12"/>
      <c r="R9" s="12"/>
      <c r="S9" s="12"/>
      <c r="T9" s="12"/>
      <c r="U9" s="12"/>
      <c r="V9" s="12"/>
      <c r="W9" s="12"/>
      <c r="X9" s="12"/>
      <c r="Y9" s="12"/>
      <c r="Z9" s="12"/>
    </row>
    <row r="10" spans="1:28" s="11" customFormat="1" ht="18.75" x14ac:dyDescent="0.2">
      <c r="A10" s="285" t="s">
        <v>9</v>
      </c>
      <c r="B10" s="285"/>
      <c r="C10" s="285"/>
      <c r="D10" s="285"/>
      <c r="E10" s="285"/>
      <c r="F10" s="285"/>
      <c r="G10" s="285"/>
      <c r="H10" s="285"/>
      <c r="I10" s="285"/>
      <c r="J10" s="285"/>
      <c r="K10" s="285"/>
      <c r="L10" s="285"/>
      <c r="M10" s="285"/>
      <c r="N10" s="285"/>
      <c r="O10" s="285"/>
      <c r="P10" s="12"/>
      <c r="Q10" s="12"/>
      <c r="R10" s="12"/>
      <c r="S10" s="12"/>
      <c r="T10" s="12"/>
      <c r="U10" s="12"/>
      <c r="V10" s="12"/>
      <c r="W10" s="12"/>
      <c r="X10" s="12"/>
      <c r="Y10" s="12"/>
      <c r="Z10" s="12"/>
    </row>
    <row r="11" spans="1:28" s="11" customFormat="1" ht="17.45" x14ac:dyDescent="0.25">
      <c r="A11" s="292"/>
      <c r="B11" s="292"/>
      <c r="C11" s="292"/>
      <c r="D11" s="292"/>
      <c r="E11" s="292"/>
      <c r="F11" s="292"/>
      <c r="G11" s="292"/>
      <c r="H11" s="292"/>
      <c r="I11" s="292"/>
      <c r="J11" s="292"/>
      <c r="K11" s="292"/>
      <c r="L11" s="292"/>
      <c r="M11" s="292"/>
      <c r="N11" s="292"/>
      <c r="O11" s="292"/>
      <c r="P11" s="12"/>
      <c r="Q11" s="12"/>
      <c r="R11" s="12"/>
      <c r="S11" s="12"/>
      <c r="T11" s="12"/>
      <c r="U11" s="12"/>
      <c r="V11" s="12"/>
      <c r="W11" s="12"/>
      <c r="X11" s="12"/>
      <c r="Y11" s="12"/>
      <c r="Z11" s="12"/>
    </row>
    <row r="12" spans="1:28" s="11" customFormat="1" ht="17.45" x14ac:dyDescent="0.25">
      <c r="A12" s="293" t="s">
        <v>7</v>
      </c>
      <c r="B12" s="293"/>
      <c r="C12" s="293"/>
      <c r="D12" s="293"/>
      <c r="E12" s="293"/>
      <c r="F12" s="293"/>
      <c r="G12" s="293"/>
      <c r="H12" s="293"/>
      <c r="I12" s="293"/>
      <c r="J12" s="293"/>
      <c r="K12" s="293"/>
      <c r="L12" s="293"/>
      <c r="M12" s="293"/>
      <c r="N12" s="293"/>
      <c r="O12" s="293"/>
      <c r="P12" s="12"/>
      <c r="Q12" s="12"/>
      <c r="R12" s="12"/>
      <c r="S12" s="12"/>
      <c r="T12" s="12"/>
      <c r="U12" s="12"/>
      <c r="V12" s="12"/>
      <c r="W12" s="12"/>
      <c r="X12" s="12"/>
      <c r="Y12" s="12"/>
      <c r="Z12" s="12"/>
    </row>
    <row r="13" spans="1:28" s="11" customFormat="1" ht="18.75" x14ac:dyDescent="0.2">
      <c r="A13" s="285" t="s">
        <v>8</v>
      </c>
      <c r="B13" s="285"/>
      <c r="C13" s="285"/>
      <c r="D13" s="285"/>
      <c r="E13" s="285"/>
      <c r="F13" s="285"/>
      <c r="G13" s="285"/>
      <c r="H13" s="285"/>
      <c r="I13" s="285"/>
      <c r="J13" s="285"/>
      <c r="K13" s="285"/>
      <c r="L13" s="285"/>
      <c r="M13" s="285"/>
      <c r="N13" s="285"/>
      <c r="O13" s="285"/>
      <c r="P13" s="12"/>
      <c r="Q13" s="12"/>
      <c r="R13" s="12"/>
      <c r="S13" s="12"/>
      <c r="T13" s="12"/>
      <c r="U13" s="12"/>
      <c r="V13" s="12"/>
      <c r="W13" s="12"/>
      <c r="X13" s="12"/>
      <c r="Y13" s="12"/>
      <c r="Z13" s="12"/>
    </row>
    <row r="14" spans="1:28" s="8" customFormat="1" ht="15.75" customHeight="1" x14ac:dyDescent="0.25">
      <c r="A14" s="274"/>
      <c r="B14" s="274"/>
      <c r="C14" s="274"/>
      <c r="D14" s="274"/>
      <c r="E14" s="274"/>
      <c r="F14" s="274"/>
      <c r="G14" s="274"/>
      <c r="H14" s="274"/>
      <c r="I14" s="274"/>
      <c r="J14" s="274"/>
      <c r="K14" s="274"/>
      <c r="L14" s="274"/>
      <c r="M14" s="274"/>
      <c r="N14" s="274"/>
      <c r="O14" s="274"/>
      <c r="P14" s="9"/>
      <c r="Q14" s="9"/>
      <c r="R14" s="9"/>
      <c r="S14" s="9"/>
      <c r="T14" s="9"/>
      <c r="U14" s="9"/>
      <c r="V14" s="9"/>
      <c r="W14" s="9"/>
      <c r="X14" s="9"/>
      <c r="Y14" s="9"/>
      <c r="Z14" s="9"/>
    </row>
    <row r="15" spans="1:28" s="2" customFormat="1" ht="12" x14ac:dyDescent="0.25">
      <c r="A15" s="293" t="s">
        <v>7</v>
      </c>
      <c r="B15" s="293"/>
      <c r="C15" s="293"/>
      <c r="D15" s="293"/>
      <c r="E15" s="293"/>
      <c r="F15" s="293"/>
      <c r="G15" s="293"/>
      <c r="H15" s="293"/>
      <c r="I15" s="293"/>
      <c r="J15" s="293"/>
      <c r="K15" s="293"/>
      <c r="L15" s="293"/>
      <c r="M15" s="293"/>
      <c r="N15" s="293"/>
      <c r="O15" s="293"/>
      <c r="P15" s="7"/>
      <c r="Q15" s="7"/>
      <c r="R15" s="7"/>
      <c r="S15" s="7"/>
      <c r="T15" s="7"/>
      <c r="U15" s="7"/>
      <c r="V15" s="7"/>
      <c r="W15" s="7"/>
      <c r="X15" s="7"/>
      <c r="Y15" s="7"/>
      <c r="Z15" s="7"/>
    </row>
    <row r="16" spans="1:28" s="2" customFormat="1" ht="15" customHeight="1" x14ac:dyDescent="0.2">
      <c r="A16" s="285" t="s">
        <v>6</v>
      </c>
      <c r="B16" s="285"/>
      <c r="C16" s="285"/>
      <c r="D16" s="285"/>
      <c r="E16" s="285"/>
      <c r="F16" s="285"/>
      <c r="G16" s="285"/>
      <c r="H16" s="285"/>
      <c r="I16" s="285"/>
      <c r="J16" s="285"/>
      <c r="K16" s="285"/>
      <c r="L16" s="285"/>
      <c r="M16" s="285"/>
      <c r="N16" s="285"/>
      <c r="O16" s="285"/>
      <c r="P16" s="5"/>
      <c r="Q16" s="5"/>
      <c r="R16" s="5"/>
      <c r="S16" s="5"/>
      <c r="T16" s="5"/>
      <c r="U16" s="5"/>
      <c r="V16" s="5"/>
      <c r="W16" s="5"/>
      <c r="X16" s="5"/>
      <c r="Y16" s="5"/>
      <c r="Z16" s="5"/>
    </row>
    <row r="17" spans="1:26" s="2" customFormat="1" ht="15" customHeight="1" x14ac:dyDescent="0.25">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06" t="s">
        <v>451</v>
      </c>
      <c r="B18" s="306"/>
      <c r="C18" s="306"/>
      <c r="D18" s="306"/>
      <c r="E18" s="306"/>
      <c r="F18" s="306"/>
      <c r="G18" s="306"/>
      <c r="H18" s="306"/>
      <c r="I18" s="306"/>
      <c r="J18" s="306"/>
      <c r="K18" s="306"/>
      <c r="L18" s="306"/>
      <c r="M18" s="306"/>
      <c r="N18" s="306"/>
      <c r="O18" s="306"/>
      <c r="P18" s="6"/>
      <c r="Q18" s="6"/>
      <c r="R18" s="6"/>
      <c r="S18" s="6"/>
      <c r="T18" s="6"/>
      <c r="U18" s="6"/>
      <c r="V18" s="6"/>
      <c r="W18" s="6"/>
      <c r="X18" s="6"/>
      <c r="Y18" s="6"/>
      <c r="Z18" s="6"/>
    </row>
    <row r="19" spans="1:26" s="2" customFormat="1" ht="78" customHeight="1" x14ac:dyDescent="0.2">
      <c r="A19" s="301" t="s">
        <v>5</v>
      </c>
      <c r="B19" s="301" t="s">
        <v>88</v>
      </c>
      <c r="C19" s="301" t="s">
        <v>87</v>
      </c>
      <c r="D19" s="301" t="s">
        <v>76</v>
      </c>
      <c r="E19" s="302" t="s">
        <v>86</v>
      </c>
      <c r="F19" s="303"/>
      <c r="G19" s="303"/>
      <c r="H19" s="303"/>
      <c r="I19" s="304"/>
      <c r="J19" s="301" t="s">
        <v>85</v>
      </c>
      <c r="K19" s="301"/>
      <c r="L19" s="301"/>
      <c r="M19" s="301"/>
      <c r="N19" s="301"/>
      <c r="O19" s="301"/>
      <c r="P19" s="3"/>
      <c r="Q19" s="3"/>
      <c r="R19" s="3"/>
      <c r="S19" s="3"/>
      <c r="T19" s="3"/>
      <c r="U19" s="3"/>
      <c r="V19" s="3"/>
      <c r="W19" s="3"/>
    </row>
    <row r="20" spans="1:26" s="2" customFormat="1" ht="51" customHeight="1" x14ac:dyDescent="0.2">
      <c r="A20" s="301"/>
      <c r="B20" s="301"/>
      <c r="C20" s="301"/>
      <c r="D20" s="301"/>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51" t="s">
        <v>339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1" customFormat="1" ht="18" x14ac:dyDescent="0.35">
      <c r="A6" s="16"/>
      <c r="I6" s="15"/>
      <c r="J6" s="15"/>
      <c r="K6" s="14"/>
    </row>
    <row r="7" spans="1:44" s="11" customFormat="1" ht="18.75" x14ac:dyDescent="0.2">
      <c r="A7" s="292" t="s">
        <v>10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93" t="s">
        <v>7</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row>
    <row r="10" spans="1:44" s="11" customFormat="1" ht="18.75" customHeight="1" x14ac:dyDescent="0.2">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93" t="s">
        <v>7</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row>
    <row r="13" spans="1:44" s="11" customFormat="1" ht="18.75" customHeight="1" x14ac:dyDescent="0.2">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row>
    <row r="16" spans="1:44" s="2" customFormat="1" ht="15" customHeight="1" x14ac:dyDescent="0.2">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6" t="s">
        <v>452</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c r="AP22" s="285"/>
      <c r="AQ22" s="285"/>
      <c r="AR22" s="285"/>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72" t="s">
        <v>313</v>
      </c>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c r="AB24" s="372"/>
      <c r="AC24" s="372"/>
      <c r="AD24" s="372"/>
      <c r="AE24" s="372"/>
      <c r="AF24" s="372"/>
      <c r="AG24" s="372"/>
      <c r="AH24" s="372"/>
      <c r="AI24" s="372"/>
      <c r="AJ24" s="372"/>
      <c r="AK24" s="372" t="s">
        <v>1</v>
      </c>
      <c r="AL24" s="372"/>
      <c r="AM24" s="77"/>
      <c r="AN24" s="77"/>
      <c r="AO24" s="105"/>
      <c r="AP24" s="105"/>
      <c r="AQ24" s="105"/>
      <c r="AR24" s="105"/>
      <c r="AS24" s="83"/>
    </row>
    <row r="25" spans="1:45" ht="12.75" customHeight="1" x14ac:dyDescent="0.25">
      <c r="A25" s="352" t="s">
        <v>312</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1"/>
      <c r="AL25" s="351"/>
      <c r="AM25" s="78"/>
      <c r="AN25" s="373" t="s">
        <v>311</v>
      </c>
      <c r="AO25" s="373"/>
      <c r="AP25" s="373"/>
      <c r="AQ25" s="371"/>
      <c r="AR25" s="371"/>
      <c r="AS25" s="83"/>
    </row>
    <row r="26" spans="1:45" ht="17.25" customHeight="1" x14ac:dyDescent="0.25">
      <c r="A26" s="318" t="s">
        <v>310</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78"/>
      <c r="AN26" s="362" t="s">
        <v>309</v>
      </c>
      <c r="AO26" s="363"/>
      <c r="AP26" s="364"/>
      <c r="AQ26" s="354"/>
      <c r="AR26" s="355"/>
      <c r="AS26" s="83"/>
    </row>
    <row r="27" spans="1:45" ht="17.25" customHeight="1" x14ac:dyDescent="0.25">
      <c r="A27" s="318" t="s">
        <v>308</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78"/>
      <c r="AN27" s="362" t="s">
        <v>307</v>
      </c>
      <c r="AO27" s="363"/>
      <c r="AP27" s="364"/>
      <c r="AQ27" s="354"/>
      <c r="AR27" s="355"/>
      <c r="AS27" s="83"/>
    </row>
    <row r="28" spans="1:45" ht="27.75" customHeight="1" thickBot="1" x14ac:dyDescent="0.3">
      <c r="A28" s="365" t="s">
        <v>306</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38"/>
      <c r="AL28" s="338"/>
      <c r="AM28" s="78"/>
      <c r="AN28" s="368" t="s">
        <v>305</v>
      </c>
      <c r="AO28" s="369"/>
      <c r="AP28" s="370"/>
      <c r="AQ28" s="354"/>
      <c r="AR28" s="355"/>
      <c r="AS28" s="83"/>
    </row>
    <row r="29" spans="1:45" ht="17.25" customHeight="1" x14ac:dyDescent="0.25">
      <c r="A29" s="356" t="s">
        <v>304</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1"/>
      <c r="AL29" s="351"/>
      <c r="AM29" s="78"/>
      <c r="AN29" s="359"/>
      <c r="AO29" s="360"/>
      <c r="AP29" s="360"/>
      <c r="AQ29" s="354"/>
      <c r="AR29" s="361"/>
      <c r="AS29" s="83"/>
    </row>
    <row r="30" spans="1:45" ht="17.25" customHeight="1" x14ac:dyDescent="0.25">
      <c r="A30" s="318" t="s">
        <v>303</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78"/>
      <c r="AS30" s="83"/>
    </row>
    <row r="31" spans="1:45" ht="17.25" customHeight="1" x14ac:dyDescent="0.25">
      <c r="A31" s="318" t="s">
        <v>302</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78"/>
      <c r="AN31" s="78"/>
      <c r="AO31" s="104"/>
      <c r="AP31" s="104"/>
      <c r="AQ31" s="104"/>
      <c r="AR31" s="104"/>
      <c r="AS31" s="83"/>
    </row>
    <row r="32" spans="1:45" ht="17.25" customHeight="1" x14ac:dyDescent="0.25">
      <c r="A32" s="318" t="s">
        <v>277</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78"/>
      <c r="AN32" s="78"/>
      <c r="AO32" s="78"/>
      <c r="AP32" s="78"/>
      <c r="AQ32" s="78"/>
      <c r="AR32" s="78"/>
      <c r="AS32" s="83"/>
    </row>
    <row r="33" spans="1:45" ht="17.25" customHeight="1" x14ac:dyDescent="0.25">
      <c r="A33" s="318" t="s">
        <v>301</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44"/>
      <c r="AL33" s="344"/>
      <c r="AM33" s="78"/>
      <c r="AN33" s="78"/>
      <c r="AO33" s="78"/>
      <c r="AP33" s="78"/>
      <c r="AQ33" s="78"/>
      <c r="AR33" s="78"/>
      <c r="AS33" s="83"/>
    </row>
    <row r="34" spans="1:45" ht="17.25" customHeight="1" x14ac:dyDescent="0.25">
      <c r="A34" s="318" t="s">
        <v>300</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78"/>
      <c r="AN34" s="78"/>
      <c r="AO34" s="78"/>
      <c r="AP34" s="78"/>
      <c r="AQ34" s="78"/>
      <c r="AR34" s="78"/>
      <c r="AS34" s="83"/>
    </row>
    <row r="35" spans="1:45" ht="17.25" customHeight="1" x14ac:dyDescent="0.3">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78"/>
      <c r="AN35" s="78"/>
      <c r="AO35" s="78"/>
      <c r="AP35" s="78"/>
      <c r="AQ35" s="78"/>
      <c r="AR35" s="78"/>
      <c r="AS35" s="83"/>
    </row>
    <row r="36" spans="1:45" ht="17.25" customHeight="1" thickBot="1" x14ac:dyDescent="0.3">
      <c r="A36" s="336" t="s">
        <v>265</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8"/>
      <c r="AL36" s="338"/>
      <c r="AM36" s="78"/>
      <c r="AN36" s="78"/>
      <c r="AO36" s="78"/>
      <c r="AP36" s="78"/>
      <c r="AQ36" s="78"/>
      <c r="AR36" s="78"/>
      <c r="AS36" s="83"/>
    </row>
    <row r="37" spans="1:45" ht="17.25" customHeight="1" x14ac:dyDescent="0.3">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1"/>
      <c r="AL37" s="351"/>
      <c r="AM37" s="78"/>
      <c r="AN37" s="78"/>
      <c r="AO37" s="78"/>
      <c r="AP37" s="78"/>
      <c r="AQ37" s="78"/>
      <c r="AR37" s="78"/>
      <c r="AS37" s="83"/>
    </row>
    <row r="38" spans="1:45" ht="17.25" customHeight="1" x14ac:dyDescent="0.25">
      <c r="A38" s="318" t="s">
        <v>299</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78"/>
      <c r="AN38" s="78"/>
      <c r="AO38" s="78"/>
      <c r="AP38" s="78"/>
      <c r="AQ38" s="78"/>
      <c r="AR38" s="78"/>
      <c r="AS38" s="83"/>
    </row>
    <row r="39" spans="1:45" ht="17.25" customHeight="1" thickBot="1" x14ac:dyDescent="0.3">
      <c r="A39" s="336" t="s">
        <v>298</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8"/>
      <c r="AL39" s="338"/>
      <c r="AM39" s="78"/>
      <c r="AN39" s="78"/>
      <c r="AO39" s="78"/>
      <c r="AP39" s="78"/>
      <c r="AQ39" s="78"/>
      <c r="AR39" s="78"/>
      <c r="AS39" s="83"/>
    </row>
    <row r="40" spans="1:45" ht="17.25" customHeight="1" x14ac:dyDescent="0.25">
      <c r="A40" s="352" t="s">
        <v>297</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1"/>
      <c r="AL40" s="351"/>
      <c r="AM40" s="78"/>
      <c r="AN40" s="78"/>
      <c r="AO40" s="78"/>
      <c r="AP40" s="78"/>
      <c r="AQ40" s="78"/>
      <c r="AR40" s="78"/>
      <c r="AS40" s="83"/>
    </row>
    <row r="41" spans="1:45" ht="17.25" customHeight="1" x14ac:dyDescent="0.25">
      <c r="A41" s="318" t="s">
        <v>296</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78"/>
      <c r="AN41" s="78"/>
      <c r="AO41" s="78"/>
      <c r="AP41" s="78"/>
      <c r="AQ41" s="78"/>
      <c r="AR41" s="78"/>
      <c r="AS41" s="83"/>
    </row>
    <row r="42" spans="1:45" ht="17.25" customHeight="1" x14ac:dyDescent="0.25">
      <c r="A42" s="318" t="s">
        <v>295</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78"/>
      <c r="AN42" s="78"/>
      <c r="AO42" s="78"/>
      <c r="AP42" s="78"/>
      <c r="AQ42" s="78"/>
      <c r="AR42" s="78"/>
      <c r="AS42" s="83"/>
    </row>
    <row r="43" spans="1:45" ht="17.25" customHeight="1" x14ac:dyDescent="0.25">
      <c r="A43" s="318" t="s">
        <v>294</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78"/>
      <c r="AN43" s="78"/>
      <c r="AO43" s="78"/>
      <c r="AP43" s="78"/>
      <c r="AQ43" s="78"/>
      <c r="AR43" s="78"/>
      <c r="AS43" s="83"/>
    </row>
    <row r="44" spans="1:45" ht="17.25" customHeight="1" x14ac:dyDescent="0.25">
      <c r="A44" s="318" t="s">
        <v>293</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78"/>
      <c r="AN44" s="78"/>
      <c r="AO44" s="78"/>
      <c r="AP44" s="78"/>
      <c r="AQ44" s="78"/>
      <c r="AR44" s="78"/>
      <c r="AS44" s="83"/>
    </row>
    <row r="45" spans="1:45" ht="17.25" customHeight="1" x14ac:dyDescent="0.25">
      <c r="A45" s="318" t="s">
        <v>292</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78"/>
      <c r="AN45" s="78"/>
      <c r="AO45" s="78"/>
      <c r="AP45" s="78"/>
      <c r="AQ45" s="78"/>
      <c r="AR45" s="78"/>
      <c r="AS45" s="83"/>
    </row>
    <row r="46" spans="1:45" ht="17.25" customHeight="1" thickBot="1" x14ac:dyDescent="0.3">
      <c r="A46" s="345" t="s">
        <v>291</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c r="AL46" s="347"/>
      <c r="AM46" s="78"/>
      <c r="AN46" s="78"/>
      <c r="AO46" s="78"/>
      <c r="AP46" s="78"/>
      <c r="AQ46" s="78"/>
      <c r="AR46" s="78"/>
      <c r="AS46" s="83"/>
    </row>
    <row r="47" spans="1:45" ht="24" customHeight="1" x14ac:dyDescent="0.25">
      <c r="A47" s="348" t="s">
        <v>290</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51" t="s">
        <v>4</v>
      </c>
      <c r="AL47" s="351"/>
      <c r="AM47" s="335" t="s">
        <v>271</v>
      </c>
      <c r="AN47" s="335"/>
      <c r="AO47" s="91" t="s">
        <v>270</v>
      </c>
      <c r="AP47" s="91" t="s">
        <v>269</v>
      </c>
      <c r="AQ47" s="83"/>
    </row>
    <row r="48" spans="1:45" ht="12" customHeight="1" x14ac:dyDescent="0.25">
      <c r="A48" s="318" t="s">
        <v>289</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95"/>
      <c r="AP48" s="95"/>
      <c r="AQ48" s="83"/>
    </row>
    <row r="49" spans="1:43" ht="12" customHeight="1" x14ac:dyDescent="0.25">
      <c r="A49" s="318" t="s">
        <v>288</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95"/>
      <c r="AP49" s="95"/>
      <c r="AQ49" s="83"/>
    </row>
    <row r="50" spans="1:43" ht="12" customHeight="1" thickBot="1" x14ac:dyDescent="0.3">
      <c r="A50" s="336" t="s">
        <v>287</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8"/>
      <c r="AL50" s="338"/>
      <c r="AM50" s="338"/>
      <c r="AN50" s="338"/>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33" t="s">
        <v>286</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4</v>
      </c>
      <c r="AL52" s="335"/>
      <c r="AM52" s="335" t="s">
        <v>271</v>
      </c>
      <c r="AN52" s="335"/>
      <c r="AO52" s="91" t="s">
        <v>270</v>
      </c>
      <c r="AP52" s="91" t="s">
        <v>269</v>
      </c>
      <c r="AQ52" s="83"/>
    </row>
    <row r="53" spans="1:43" ht="11.25" customHeight="1" x14ac:dyDescent="0.25">
      <c r="A53" s="342" t="s">
        <v>285</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c r="AL53" s="344"/>
      <c r="AM53" s="344"/>
      <c r="AN53" s="344"/>
      <c r="AO53" s="99"/>
      <c r="AP53" s="99"/>
      <c r="AQ53" s="83"/>
    </row>
    <row r="54" spans="1:43" ht="12" customHeight="1" x14ac:dyDescent="0.25">
      <c r="A54" s="318" t="s">
        <v>284</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95"/>
      <c r="AP54" s="95"/>
      <c r="AQ54" s="83"/>
    </row>
    <row r="55" spans="1:43" ht="12" customHeight="1" x14ac:dyDescent="0.25">
      <c r="A55" s="318" t="s">
        <v>283</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95"/>
      <c r="AP55" s="95"/>
      <c r="AQ55" s="83"/>
    </row>
    <row r="56" spans="1:43" ht="12" customHeight="1" thickBot="1" x14ac:dyDescent="0.3">
      <c r="A56" s="336" t="s">
        <v>282</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33" t="s">
        <v>281</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4</v>
      </c>
      <c r="AL58" s="335"/>
      <c r="AM58" s="335" t="s">
        <v>271</v>
      </c>
      <c r="AN58" s="335"/>
      <c r="AO58" s="91" t="s">
        <v>270</v>
      </c>
      <c r="AP58" s="91" t="s">
        <v>269</v>
      </c>
      <c r="AQ58" s="83"/>
    </row>
    <row r="59" spans="1:43" ht="12.75" customHeight="1" x14ac:dyDescent="0.25">
      <c r="A59" s="339" t="s">
        <v>280</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c r="AL59" s="341"/>
      <c r="AM59" s="341"/>
      <c r="AN59" s="341"/>
      <c r="AO59" s="97"/>
      <c r="AP59" s="97"/>
      <c r="AQ59" s="89"/>
    </row>
    <row r="60" spans="1:43" ht="12" customHeight="1" x14ac:dyDescent="0.25">
      <c r="A60" s="318" t="s">
        <v>279</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95"/>
      <c r="AP60" s="95"/>
      <c r="AQ60" s="83"/>
    </row>
    <row r="61" spans="1:43" ht="12" customHeight="1" x14ac:dyDescent="0.25">
      <c r="A61" s="318" t="s">
        <v>278</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95"/>
      <c r="AP61" s="95"/>
      <c r="AQ61" s="83"/>
    </row>
    <row r="62" spans="1:43" ht="12" customHeight="1" x14ac:dyDescent="0.25">
      <c r="A62" s="318" t="s">
        <v>277</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95"/>
      <c r="AP62" s="95"/>
      <c r="AQ62" s="83"/>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95"/>
      <c r="AP63" s="95"/>
      <c r="AQ63" s="83"/>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95"/>
      <c r="AP64" s="95"/>
      <c r="AQ64" s="83"/>
    </row>
    <row r="65" spans="1:43" ht="12" customHeight="1" x14ac:dyDescent="0.25">
      <c r="A65" s="318" t="s">
        <v>276</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95"/>
      <c r="AP65" s="95"/>
      <c r="AQ65" s="83"/>
    </row>
    <row r="66" spans="1:43" ht="27.75" customHeight="1" x14ac:dyDescent="0.25">
      <c r="A66" s="322" t="s">
        <v>275</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4"/>
      <c r="AK66" s="325"/>
      <c r="AL66" s="325"/>
      <c r="AM66" s="325"/>
      <c r="AN66" s="325"/>
      <c r="AO66" s="96"/>
      <c r="AP66" s="96"/>
      <c r="AQ66" s="89"/>
    </row>
    <row r="67" spans="1:43" ht="11.25" customHeight="1" x14ac:dyDescent="0.25">
      <c r="A67" s="318" t="s">
        <v>267</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95"/>
      <c r="AP67" s="95"/>
      <c r="AQ67" s="83"/>
    </row>
    <row r="68" spans="1:43" ht="25.5" customHeight="1" x14ac:dyDescent="0.25">
      <c r="A68" s="322" t="s">
        <v>268</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325"/>
      <c r="AL68" s="325"/>
      <c r="AM68" s="325"/>
      <c r="AN68" s="325"/>
      <c r="AO68" s="96"/>
      <c r="AP68" s="96"/>
      <c r="AQ68" s="89"/>
    </row>
    <row r="69" spans="1:43" ht="12" customHeight="1" x14ac:dyDescent="0.25">
      <c r="A69" s="318" t="s">
        <v>266</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95"/>
      <c r="AP69" s="95"/>
      <c r="AQ69" s="83"/>
    </row>
    <row r="70" spans="1:43" ht="12.75" customHeight="1" x14ac:dyDescent="0.25">
      <c r="A70" s="327" t="s">
        <v>274</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5"/>
      <c r="AL70" s="325"/>
      <c r="AM70" s="325"/>
      <c r="AN70" s="325"/>
      <c r="AO70" s="96"/>
      <c r="AP70" s="96"/>
      <c r="AQ70" s="89"/>
    </row>
    <row r="71" spans="1:43" ht="12" customHeight="1" x14ac:dyDescent="0.25">
      <c r="A71" s="318" t="s">
        <v>265</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95"/>
      <c r="AP71" s="95"/>
      <c r="AQ71" s="83"/>
    </row>
    <row r="72" spans="1:43" ht="12.75" customHeight="1" thickBot="1" x14ac:dyDescent="0.3">
      <c r="A72" s="329" t="s">
        <v>273</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32"/>
      <c r="AL72" s="332"/>
      <c r="AM72" s="332"/>
      <c r="AN72" s="332"/>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33" t="s">
        <v>272</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4</v>
      </c>
      <c r="AL74" s="335"/>
      <c r="AM74" s="335" t="s">
        <v>271</v>
      </c>
      <c r="AN74" s="335"/>
      <c r="AO74" s="91" t="s">
        <v>270</v>
      </c>
      <c r="AP74" s="91" t="s">
        <v>269</v>
      </c>
      <c r="AQ74" s="83"/>
    </row>
    <row r="75" spans="1:43" ht="25.5" customHeight="1" x14ac:dyDescent="0.25">
      <c r="A75" s="322" t="s">
        <v>268</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4"/>
      <c r="AK75" s="325"/>
      <c r="AL75" s="325"/>
      <c r="AM75" s="326"/>
      <c r="AN75" s="326"/>
      <c r="AO75" s="87"/>
      <c r="AP75" s="87"/>
      <c r="AQ75" s="89"/>
    </row>
    <row r="76" spans="1:43" ht="12" customHeight="1" x14ac:dyDescent="0.25">
      <c r="A76" s="318" t="s">
        <v>267</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21"/>
      <c r="AN76" s="321"/>
      <c r="AO76" s="90"/>
      <c r="AP76" s="90"/>
      <c r="AQ76" s="83"/>
    </row>
    <row r="77" spans="1:43" ht="12" customHeight="1" x14ac:dyDescent="0.25">
      <c r="A77" s="318" t="s">
        <v>266</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21"/>
      <c r="AN77" s="321"/>
      <c r="AO77" s="90"/>
      <c r="AP77" s="90"/>
      <c r="AQ77" s="83"/>
    </row>
    <row r="78" spans="1:43" ht="12" customHeight="1" x14ac:dyDescent="0.25">
      <c r="A78" s="318" t="s">
        <v>265</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21"/>
      <c r="AN78" s="321"/>
      <c r="AO78" s="90"/>
      <c r="AP78" s="90"/>
      <c r="AQ78" s="83"/>
    </row>
    <row r="79" spans="1:43" ht="12" customHeight="1" x14ac:dyDescent="0.25">
      <c r="A79" s="318" t="s">
        <v>264</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21"/>
      <c r="AN79" s="321"/>
      <c r="AO79" s="90"/>
      <c r="AP79" s="90"/>
      <c r="AQ79" s="83"/>
    </row>
    <row r="80" spans="1:43" ht="12" customHeight="1" x14ac:dyDescent="0.25">
      <c r="A80" s="318" t="s">
        <v>263</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21"/>
      <c r="AN80" s="321"/>
      <c r="AO80" s="90"/>
      <c r="AP80" s="90"/>
      <c r="AQ80" s="83"/>
    </row>
    <row r="81" spans="1:45" ht="12.75" customHeight="1" x14ac:dyDescent="0.25">
      <c r="A81" s="318" t="s">
        <v>262</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21"/>
      <c r="AN81" s="321"/>
      <c r="AO81" s="90"/>
      <c r="AP81" s="90"/>
      <c r="AQ81" s="83"/>
    </row>
    <row r="82" spans="1:45" ht="12.75" customHeight="1" x14ac:dyDescent="0.25">
      <c r="A82" s="318" t="s">
        <v>261</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21"/>
      <c r="AN82" s="321"/>
      <c r="AO82" s="90"/>
      <c r="AP82" s="90"/>
      <c r="AQ82" s="83"/>
    </row>
    <row r="83" spans="1:45" ht="12" customHeight="1" x14ac:dyDescent="0.25">
      <c r="A83" s="327" t="s">
        <v>260</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5"/>
      <c r="AL83" s="325"/>
      <c r="AM83" s="326"/>
      <c r="AN83" s="326"/>
      <c r="AO83" s="87"/>
      <c r="AP83" s="87"/>
      <c r="AQ83" s="89"/>
    </row>
    <row r="84" spans="1:45" ht="12" customHeight="1" x14ac:dyDescent="0.25">
      <c r="A84" s="327" t="s">
        <v>259</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5"/>
      <c r="AL84" s="325"/>
      <c r="AM84" s="326"/>
      <c r="AN84" s="326"/>
      <c r="AO84" s="87"/>
      <c r="AP84" s="87"/>
      <c r="AQ84" s="89"/>
    </row>
    <row r="85" spans="1:45" ht="12" customHeight="1" x14ac:dyDescent="0.25">
      <c r="A85" s="318" t="s">
        <v>258</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21"/>
      <c r="AN85" s="321"/>
      <c r="AO85" s="90"/>
      <c r="AP85" s="90"/>
      <c r="AQ85" s="77"/>
    </row>
    <row r="86" spans="1:45" ht="27.75" customHeight="1" x14ac:dyDescent="0.25">
      <c r="A86" s="322" t="s">
        <v>257</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4"/>
      <c r="AK86" s="325"/>
      <c r="AL86" s="325"/>
      <c r="AM86" s="326"/>
      <c r="AN86" s="326"/>
      <c r="AO86" s="87"/>
      <c r="AP86" s="87"/>
      <c r="AQ86" s="89"/>
    </row>
    <row r="87" spans="1:45" x14ac:dyDescent="0.25">
      <c r="A87" s="322" t="s">
        <v>256</v>
      </c>
      <c r="B87" s="323"/>
      <c r="C87" s="323"/>
      <c r="D87" s="323"/>
      <c r="E87" s="323"/>
      <c r="F87" s="323"/>
      <c r="G87" s="323"/>
      <c r="H87" s="323"/>
      <c r="I87" s="323"/>
      <c r="J87" s="323"/>
      <c r="K87" s="323"/>
      <c r="L87" s="323"/>
      <c r="M87" s="323"/>
      <c r="N87" s="323"/>
      <c r="O87" s="323"/>
      <c r="P87" s="323"/>
      <c r="Q87" s="323"/>
      <c r="R87" s="323"/>
      <c r="S87" s="323"/>
      <c r="T87" s="323"/>
      <c r="U87" s="323"/>
      <c r="V87" s="323"/>
      <c r="W87" s="323"/>
      <c r="X87" s="323"/>
      <c r="Y87" s="323"/>
      <c r="Z87" s="323"/>
      <c r="AA87" s="323"/>
      <c r="AB87" s="323"/>
      <c r="AC87" s="323"/>
      <c r="AD87" s="323"/>
      <c r="AE87" s="323"/>
      <c r="AF87" s="323"/>
      <c r="AG87" s="323"/>
      <c r="AH87" s="323"/>
      <c r="AI87" s="323"/>
      <c r="AJ87" s="324"/>
      <c r="AK87" s="325"/>
      <c r="AL87" s="325"/>
      <c r="AM87" s="326"/>
      <c r="AN87" s="326"/>
      <c r="AO87" s="87"/>
      <c r="AP87" s="87"/>
      <c r="AQ87" s="89"/>
    </row>
    <row r="88" spans="1:45" ht="14.25" customHeight="1" x14ac:dyDescent="0.25">
      <c r="A88" s="311" t="s">
        <v>255</v>
      </c>
      <c r="B88" s="312"/>
      <c r="C88" s="312"/>
      <c r="D88" s="31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14"/>
      <c r="AL88" s="315"/>
      <c r="AM88" s="316"/>
      <c r="AN88" s="317"/>
      <c r="AO88" s="87"/>
      <c r="AP88" s="87"/>
      <c r="AQ88" s="89"/>
    </row>
    <row r="89" spans="1:45" x14ac:dyDescent="0.25">
      <c r="A89" s="311" t="s">
        <v>254</v>
      </c>
      <c r="B89" s="312"/>
      <c r="C89" s="312"/>
      <c r="D89" s="31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14"/>
      <c r="AL89" s="315"/>
      <c r="AM89" s="316"/>
      <c r="AN89" s="317"/>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07"/>
      <c r="AL90" s="308"/>
      <c r="AM90" s="309"/>
      <c r="AN90" s="310"/>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zoomScale="70" zoomScaleSheetLayoutView="70" workbookViewId="0">
      <selection activeCell="G40" sqref="G40:H40"/>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2" customWidth="1"/>
    <col min="12" max="12" width="32.28515625" style="22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7" t="s">
        <v>69</v>
      </c>
    </row>
    <row r="2" spans="1:44" ht="37.5" x14ac:dyDescent="0.3">
      <c r="L2" s="223" t="s">
        <v>11</v>
      </c>
    </row>
    <row r="3" spans="1:44" ht="37.5" x14ac:dyDescent="0.3">
      <c r="L3" s="223" t="s">
        <v>68</v>
      </c>
    </row>
    <row r="4" spans="1:44" ht="18.75" x14ac:dyDescent="0.3">
      <c r="K4" s="223"/>
    </row>
    <row r="5" spans="1:44" ht="15.6" x14ac:dyDescent="0.3">
      <c r="A5" s="251" t="str">
        <f>'1. паспорт местоположение'!A5:C5</f>
        <v>Год раскрытия информации: 2020 год</v>
      </c>
      <c r="B5" s="251"/>
      <c r="C5" s="251"/>
      <c r="D5" s="251"/>
      <c r="E5" s="251"/>
      <c r="F5" s="251"/>
      <c r="G5" s="251"/>
      <c r="H5" s="251"/>
      <c r="I5" s="251"/>
      <c r="J5" s="251"/>
      <c r="K5" s="251"/>
      <c r="L5" s="25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3"/>
    </row>
    <row r="7" spans="1:44" ht="18.75" x14ac:dyDescent="0.25">
      <c r="A7" s="255" t="s">
        <v>10</v>
      </c>
      <c r="B7" s="255"/>
      <c r="C7" s="255"/>
      <c r="D7" s="255"/>
      <c r="E7" s="255"/>
      <c r="F7" s="255"/>
      <c r="G7" s="255"/>
      <c r="H7" s="255"/>
      <c r="I7" s="255"/>
      <c r="J7" s="255"/>
      <c r="K7" s="255"/>
      <c r="L7" s="255"/>
    </row>
    <row r="8" spans="1:44" ht="17.45" x14ac:dyDescent="0.3">
      <c r="A8" s="255"/>
      <c r="B8" s="255"/>
      <c r="C8" s="255"/>
      <c r="D8" s="255"/>
      <c r="E8" s="255"/>
      <c r="F8" s="255"/>
      <c r="G8" s="255"/>
      <c r="H8" s="255"/>
      <c r="I8" s="255"/>
      <c r="J8" s="255"/>
      <c r="K8" s="255"/>
      <c r="L8" s="255"/>
    </row>
    <row r="9" spans="1:44" ht="15.6" x14ac:dyDescent="0.3">
      <c r="A9" s="258" t="str">
        <f>'1. паспорт местоположение'!A9:C9</f>
        <v>Общество с ограниченной ответственностью "Краснодар Водоканал"</v>
      </c>
      <c r="B9" s="258"/>
      <c r="C9" s="258"/>
      <c r="D9" s="258"/>
      <c r="E9" s="258"/>
      <c r="F9" s="258"/>
      <c r="G9" s="258"/>
      <c r="H9" s="258"/>
      <c r="I9" s="258"/>
      <c r="J9" s="258"/>
      <c r="K9" s="258"/>
      <c r="L9" s="258"/>
    </row>
    <row r="10" spans="1:44" x14ac:dyDescent="0.25">
      <c r="A10" s="252" t="s">
        <v>9</v>
      </c>
      <c r="B10" s="252"/>
      <c r="C10" s="252"/>
      <c r="D10" s="252"/>
      <c r="E10" s="252"/>
      <c r="F10" s="252"/>
      <c r="G10" s="252"/>
      <c r="H10" s="252"/>
      <c r="I10" s="252"/>
      <c r="J10" s="252"/>
      <c r="K10" s="252"/>
      <c r="L10" s="252"/>
    </row>
    <row r="11" spans="1:44" ht="17.45" x14ac:dyDescent="0.3">
      <c r="A11" s="255"/>
      <c r="B11" s="255"/>
      <c r="C11" s="255"/>
      <c r="D11" s="255"/>
      <c r="E11" s="255"/>
      <c r="F11" s="255"/>
      <c r="G11" s="255"/>
      <c r="H11" s="255"/>
      <c r="I11" s="255"/>
      <c r="J11" s="255"/>
      <c r="K11" s="255"/>
      <c r="L11" s="255"/>
    </row>
    <row r="12" spans="1:44" ht="15.6" x14ac:dyDescent="0.3">
      <c r="A12" s="258" t="str">
        <f>'1. паспорт местоположение'!A12:C12</f>
        <v>K_KVK16</v>
      </c>
      <c r="B12" s="258"/>
      <c r="C12" s="258"/>
      <c r="D12" s="258"/>
      <c r="E12" s="258"/>
      <c r="F12" s="258"/>
      <c r="G12" s="258"/>
      <c r="H12" s="258"/>
      <c r="I12" s="258"/>
      <c r="J12" s="258"/>
      <c r="K12" s="258"/>
      <c r="L12" s="258"/>
    </row>
    <row r="13" spans="1:44" x14ac:dyDescent="0.25">
      <c r="A13" s="252" t="s">
        <v>8</v>
      </c>
      <c r="B13" s="252"/>
      <c r="C13" s="252"/>
      <c r="D13" s="252"/>
      <c r="E13" s="252"/>
      <c r="F13" s="252"/>
      <c r="G13" s="252"/>
      <c r="H13" s="252"/>
      <c r="I13" s="252"/>
      <c r="J13" s="252"/>
      <c r="K13" s="252"/>
      <c r="L13" s="252"/>
    </row>
    <row r="14" spans="1:44" ht="18" x14ac:dyDescent="0.3">
      <c r="A14" s="274"/>
      <c r="B14" s="274"/>
      <c r="C14" s="274"/>
      <c r="D14" s="274"/>
      <c r="E14" s="274"/>
      <c r="F14" s="274"/>
      <c r="G14" s="274"/>
      <c r="H14" s="274"/>
      <c r="I14" s="274"/>
      <c r="J14" s="274"/>
      <c r="K14" s="274"/>
      <c r="L14" s="274"/>
    </row>
    <row r="15" spans="1:44" ht="15.6" x14ac:dyDescent="0.3">
      <c r="A15" s="258"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258"/>
      <c r="C15" s="258"/>
      <c r="D15" s="258"/>
      <c r="E15" s="258"/>
      <c r="F15" s="258"/>
      <c r="G15" s="258"/>
      <c r="H15" s="258"/>
      <c r="I15" s="258"/>
      <c r="J15" s="258"/>
      <c r="K15" s="258"/>
      <c r="L15" s="258"/>
    </row>
    <row r="16" spans="1:44" x14ac:dyDescent="0.25">
      <c r="A16" s="252" t="s">
        <v>6</v>
      </c>
      <c r="B16" s="252"/>
      <c r="C16" s="252"/>
      <c r="D16" s="252"/>
      <c r="E16" s="252"/>
      <c r="F16" s="252"/>
      <c r="G16" s="252"/>
      <c r="H16" s="252"/>
      <c r="I16" s="252"/>
      <c r="J16" s="252"/>
      <c r="K16" s="252"/>
      <c r="L16" s="252"/>
    </row>
    <row r="17" spans="1:12" ht="15.75" customHeight="1" x14ac:dyDescent="0.25">
      <c r="L17" s="221"/>
    </row>
    <row r="18" spans="1:12" x14ac:dyDescent="0.25">
      <c r="K18" s="224"/>
    </row>
    <row r="19" spans="1:12" ht="15.75" customHeight="1" x14ac:dyDescent="0.25">
      <c r="A19" s="384" t="s">
        <v>453</v>
      </c>
      <c r="B19" s="384"/>
      <c r="C19" s="384"/>
      <c r="D19" s="384"/>
      <c r="E19" s="384"/>
      <c r="F19" s="384"/>
      <c r="G19" s="384"/>
      <c r="H19" s="384"/>
      <c r="I19" s="384"/>
      <c r="J19" s="384"/>
      <c r="K19" s="384"/>
      <c r="L19" s="384"/>
    </row>
    <row r="20" spans="1:12" x14ac:dyDescent="0.25">
      <c r="A20" s="43"/>
      <c r="B20" s="43"/>
      <c r="C20" s="212"/>
      <c r="D20" s="212"/>
      <c r="E20" s="212"/>
      <c r="F20" s="212"/>
      <c r="G20" s="212"/>
      <c r="H20" s="212"/>
      <c r="I20" s="212"/>
      <c r="J20" s="212"/>
      <c r="K20" s="225"/>
      <c r="L20" s="225"/>
    </row>
    <row r="21" spans="1:12" ht="28.5" customHeight="1" x14ac:dyDescent="0.25">
      <c r="A21" s="374" t="s">
        <v>209</v>
      </c>
      <c r="B21" s="374" t="s">
        <v>208</v>
      </c>
      <c r="C21" s="380" t="s">
        <v>389</v>
      </c>
      <c r="D21" s="380"/>
      <c r="E21" s="380"/>
      <c r="F21" s="380"/>
      <c r="G21" s="380"/>
      <c r="H21" s="380"/>
      <c r="I21" s="375" t="s">
        <v>207</v>
      </c>
      <c r="J21" s="377" t="s">
        <v>391</v>
      </c>
      <c r="K21" s="374" t="s">
        <v>206</v>
      </c>
      <c r="L21" s="376" t="s">
        <v>390</v>
      </c>
    </row>
    <row r="22" spans="1:12" ht="58.5" customHeight="1" x14ac:dyDescent="0.25">
      <c r="A22" s="374"/>
      <c r="B22" s="374"/>
      <c r="C22" s="381" t="s">
        <v>2</v>
      </c>
      <c r="D22" s="381"/>
      <c r="E22" s="130"/>
      <c r="F22" s="131"/>
      <c r="G22" s="382" t="s">
        <v>499</v>
      </c>
      <c r="H22" s="383"/>
      <c r="I22" s="375"/>
      <c r="J22" s="378"/>
      <c r="K22" s="374"/>
      <c r="L22" s="376"/>
    </row>
    <row r="23" spans="1:12" ht="47.25" x14ac:dyDescent="0.25">
      <c r="A23" s="374"/>
      <c r="B23" s="374"/>
      <c r="C23" s="60" t="s">
        <v>205</v>
      </c>
      <c r="D23" s="60" t="s">
        <v>204</v>
      </c>
      <c r="E23" s="60" t="s">
        <v>205</v>
      </c>
      <c r="F23" s="60" t="s">
        <v>204</v>
      </c>
      <c r="G23" s="60" t="s">
        <v>205</v>
      </c>
      <c r="H23" s="60" t="s">
        <v>204</v>
      </c>
      <c r="I23" s="375"/>
      <c r="J23" s="379"/>
      <c r="K23" s="374"/>
      <c r="L23" s="376"/>
    </row>
    <row r="24" spans="1:12" x14ac:dyDescent="0.25">
      <c r="A24" s="178">
        <v>1</v>
      </c>
      <c r="B24" s="178">
        <v>2</v>
      </c>
      <c r="C24" s="60">
        <v>3</v>
      </c>
      <c r="D24" s="60">
        <v>4</v>
      </c>
      <c r="E24" s="60">
        <v>5</v>
      </c>
      <c r="F24" s="60">
        <v>6</v>
      </c>
      <c r="G24" s="60">
        <v>7</v>
      </c>
      <c r="H24" s="60">
        <v>8</v>
      </c>
      <c r="I24" s="60">
        <v>9</v>
      </c>
      <c r="J24" s="60">
        <v>10</v>
      </c>
      <c r="K24" s="60">
        <v>11</v>
      </c>
      <c r="L24" s="60">
        <v>12</v>
      </c>
    </row>
    <row r="25" spans="1:12" ht="31.5" x14ac:dyDescent="0.25">
      <c r="A25" s="60">
        <v>1</v>
      </c>
      <c r="B25" s="213" t="s">
        <v>203</v>
      </c>
      <c r="C25" s="59" t="s">
        <v>342</v>
      </c>
      <c r="D25" s="59" t="s">
        <v>342</v>
      </c>
      <c r="E25" s="59" t="s">
        <v>342</v>
      </c>
      <c r="F25" s="59" t="s">
        <v>342</v>
      </c>
      <c r="G25" s="59" t="s">
        <v>500</v>
      </c>
      <c r="H25" s="59" t="s">
        <v>500</v>
      </c>
      <c r="I25" s="59">
        <v>0</v>
      </c>
      <c r="J25" s="59">
        <v>0</v>
      </c>
      <c r="K25" s="226" t="s">
        <v>498</v>
      </c>
      <c r="L25" s="69" t="s">
        <v>498</v>
      </c>
    </row>
    <row r="26" spans="1:12" ht="21.75" customHeight="1" x14ac:dyDescent="0.25">
      <c r="A26" s="60" t="s">
        <v>202</v>
      </c>
      <c r="B26" s="214" t="s">
        <v>396</v>
      </c>
      <c r="C26" s="59" t="s">
        <v>342</v>
      </c>
      <c r="D26" s="59" t="s">
        <v>342</v>
      </c>
      <c r="E26" s="59" t="s">
        <v>342</v>
      </c>
      <c r="F26" s="59" t="s">
        <v>342</v>
      </c>
      <c r="G26" s="59" t="s">
        <v>500</v>
      </c>
      <c r="H26" s="59" t="s">
        <v>500</v>
      </c>
      <c r="I26" s="59">
        <v>0</v>
      </c>
      <c r="J26" s="59">
        <v>0</v>
      </c>
      <c r="K26" s="226" t="s">
        <v>498</v>
      </c>
      <c r="L26" s="69" t="s">
        <v>498</v>
      </c>
    </row>
    <row r="27" spans="1:12" s="44" customFormat="1" ht="39" customHeight="1" x14ac:dyDescent="0.25">
      <c r="A27" s="60" t="s">
        <v>201</v>
      </c>
      <c r="B27" s="214" t="s">
        <v>398</v>
      </c>
      <c r="C27" s="59" t="s">
        <v>342</v>
      </c>
      <c r="D27" s="59" t="s">
        <v>342</v>
      </c>
      <c r="E27" s="59" t="s">
        <v>342</v>
      </c>
      <c r="F27" s="59" t="s">
        <v>342</v>
      </c>
      <c r="G27" s="59" t="s">
        <v>500</v>
      </c>
      <c r="H27" s="59" t="s">
        <v>500</v>
      </c>
      <c r="I27" s="59">
        <v>0</v>
      </c>
      <c r="J27" s="59">
        <v>0</v>
      </c>
      <c r="K27" s="226" t="s">
        <v>498</v>
      </c>
      <c r="L27" s="69" t="s">
        <v>498</v>
      </c>
    </row>
    <row r="28" spans="1:12" s="44" customFormat="1" ht="70.5" customHeight="1" x14ac:dyDescent="0.25">
      <c r="A28" s="60" t="s">
        <v>397</v>
      </c>
      <c r="B28" s="214" t="s">
        <v>402</v>
      </c>
      <c r="C28" s="59" t="s">
        <v>342</v>
      </c>
      <c r="D28" s="59" t="s">
        <v>342</v>
      </c>
      <c r="E28" s="59" t="s">
        <v>342</v>
      </c>
      <c r="F28" s="59" t="s">
        <v>342</v>
      </c>
      <c r="G28" s="59" t="s">
        <v>500</v>
      </c>
      <c r="H28" s="59" t="s">
        <v>500</v>
      </c>
      <c r="I28" s="59">
        <v>0</v>
      </c>
      <c r="J28" s="59">
        <v>0</v>
      </c>
      <c r="K28" s="226" t="s">
        <v>498</v>
      </c>
      <c r="L28" s="69" t="s">
        <v>498</v>
      </c>
    </row>
    <row r="29" spans="1:12" s="44" customFormat="1" ht="54" customHeight="1" x14ac:dyDescent="0.25">
      <c r="A29" s="60" t="s">
        <v>200</v>
      </c>
      <c r="B29" s="214" t="s">
        <v>401</v>
      </c>
      <c r="C29" s="59" t="s">
        <v>342</v>
      </c>
      <c r="D29" s="59" t="s">
        <v>342</v>
      </c>
      <c r="E29" s="59" t="s">
        <v>342</v>
      </c>
      <c r="F29" s="59" t="s">
        <v>342</v>
      </c>
      <c r="G29" s="59" t="s">
        <v>500</v>
      </c>
      <c r="H29" s="59" t="s">
        <v>500</v>
      </c>
      <c r="I29" s="59">
        <v>0</v>
      </c>
      <c r="J29" s="59">
        <v>0</v>
      </c>
      <c r="K29" s="226" t="s">
        <v>498</v>
      </c>
      <c r="L29" s="69" t="s">
        <v>498</v>
      </c>
    </row>
    <row r="30" spans="1:12" s="44" customFormat="1" ht="42" customHeight="1" x14ac:dyDescent="0.25">
      <c r="A30" s="60" t="s">
        <v>199</v>
      </c>
      <c r="B30" s="214" t="s">
        <v>403</v>
      </c>
      <c r="C30" s="59" t="s">
        <v>342</v>
      </c>
      <c r="D30" s="59" t="s">
        <v>342</v>
      </c>
      <c r="E30" s="59" t="s">
        <v>342</v>
      </c>
      <c r="F30" s="59" t="s">
        <v>342</v>
      </c>
      <c r="G30" s="59" t="s">
        <v>500</v>
      </c>
      <c r="H30" s="59" t="s">
        <v>500</v>
      </c>
      <c r="I30" s="59">
        <v>0</v>
      </c>
      <c r="J30" s="59">
        <v>0</v>
      </c>
      <c r="K30" s="226" t="s">
        <v>498</v>
      </c>
      <c r="L30" s="69" t="s">
        <v>498</v>
      </c>
    </row>
    <row r="31" spans="1:12" s="44" customFormat="1" ht="37.5" customHeight="1" x14ac:dyDescent="0.25">
      <c r="A31" s="60" t="s">
        <v>198</v>
      </c>
      <c r="B31" s="215" t="s">
        <v>399</v>
      </c>
      <c r="C31" s="59" t="s">
        <v>342</v>
      </c>
      <c r="D31" s="59" t="s">
        <v>342</v>
      </c>
      <c r="E31" s="59" t="s">
        <v>342</v>
      </c>
      <c r="F31" s="59" t="s">
        <v>342</v>
      </c>
      <c r="G31" s="59" t="s">
        <v>500</v>
      </c>
      <c r="H31" s="59" t="s">
        <v>500</v>
      </c>
      <c r="I31" s="59">
        <v>0</v>
      </c>
      <c r="J31" s="59">
        <v>0</v>
      </c>
      <c r="K31" s="226" t="s">
        <v>498</v>
      </c>
      <c r="L31" s="69" t="s">
        <v>498</v>
      </c>
    </row>
    <row r="32" spans="1:12" s="44" customFormat="1" ht="31.5" x14ac:dyDescent="0.25">
      <c r="A32" s="60" t="s">
        <v>196</v>
      </c>
      <c r="B32" s="215" t="s">
        <v>404</v>
      </c>
      <c r="C32" s="59" t="s">
        <v>342</v>
      </c>
      <c r="D32" s="59" t="s">
        <v>342</v>
      </c>
      <c r="E32" s="59" t="s">
        <v>342</v>
      </c>
      <c r="F32" s="59" t="s">
        <v>342</v>
      </c>
      <c r="G32" s="59" t="s">
        <v>500</v>
      </c>
      <c r="H32" s="59" t="s">
        <v>500</v>
      </c>
      <c r="I32" s="59">
        <v>0</v>
      </c>
      <c r="J32" s="59">
        <v>0</v>
      </c>
      <c r="K32" s="226" t="s">
        <v>498</v>
      </c>
      <c r="L32" s="69" t="s">
        <v>498</v>
      </c>
    </row>
    <row r="33" spans="1:12" s="44" customFormat="1" ht="37.5" customHeight="1" x14ac:dyDescent="0.25">
      <c r="A33" s="60" t="s">
        <v>415</v>
      </c>
      <c r="B33" s="215" t="s">
        <v>338</v>
      </c>
      <c r="C33" s="59" t="s">
        <v>342</v>
      </c>
      <c r="D33" s="59" t="s">
        <v>342</v>
      </c>
      <c r="E33" s="59" t="s">
        <v>342</v>
      </c>
      <c r="F33" s="59" t="s">
        <v>342</v>
      </c>
      <c r="G33" s="59" t="s">
        <v>500</v>
      </c>
      <c r="H33" s="59" t="s">
        <v>500</v>
      </c>
      <c r="I33" s="59">
        <v>0</v>
      </c>
      <c r="J33" s="59">
        <v>0</v>
      </c>
      <c r="K33" s="226" t="s">
        <v>498</v>
      </c>
      <c r="L33" s="69" t="s">
        <v>498</v>
      </c>
    </row>
    <row r="34" spans="1:12" s="44" customFormat="1" ht="47.25" customHeight="1" x14ac:dyDescent="0.25">
      <c r="A34" s="60" t="s">
        <v>416</v>
      </c>
      <c r="B34" s="215" t="s">
        <v>408</v>
      </c>
      <c r="C34" s="59" t="s">
        <v>342</v>
      </c>
      <c r="D34" s="59" t="s">
        <v>342</v>
      </c>
      <c r="E34" s="59" t="s">
        <v>342</v>
      </c>
      <c r="F34" s="59" t="s">
        <v>342</v>
      </c>
      <c r="G34" s="59" t="s">
        <v>500</v>
      </c>
      <c r="H34" s="59" t="s">
        <v>500</v>
      </c>
      <c r="I34" s="59">
        <v>0</v>
      </c>
      <c r="J34" s="59">
        <v>0</v>
      </c>
      <c r="K34" s="226" t="s">
        <v>498</v>
      </c>
      <c r="L34" s="69" t="s">
        <v>498</v>
      </c>
    </row>
    <row r="35" spans="1:12" s="44" customFormat="1" ht="49.5" customHeight="1" x14ac:dyDescent="0.25">
      <c r="A35" s="60" t="s">
        <v>417</v>
      </c>
      <c r="B35" s="215" t="s">
        <v>197</v>
      </c>
      <c r="C35" s="59" t="s">
        <v>342</v>
      </c>
      <c r="D35" s="59" t="s">
        <v>342</v>
      </c>
      <c r="E35" s="59" t="s">
        <v>342</v>
      </c>
      <c r="F35" s="59" t="s">
        <v>342</v>
      </c>
      <c r="G35" s="59" t="s">
        <v>500</v>
      </c>
      <c r="H35" s="59" t="s">
        <v>500</v>
      </c>
      <c r="I35" s="59">
        <v>0</v>
      </c>
      <c r="J35" s="59">
        <v>0</v>
      </c>
      <c r="K35" s="226" t="s">
        <v>498</v>
      </c>
      <c r="L35" s="69" t="s">
        <v>498</v>
      </c>
    </row>
    <row r="36" spans="1:12" ht="37.5" customHeight="1" x14ac:dyDescent="0.25">
      <c r="A36" s="60" t="s">
        <v>418</v>
      </c>
      <c r="B36" s="215" t="s">
        <v>400</v>
      </c>
      <c r="C36" s="59" t="s">
        <v>342</v>
      </c>
      <c r="D36" s="59" t="s">
        <v>342</v>
      </c>
      <c r="E36" s="59" t="s">
        <v>342</v>
      </c>
      <c r="F36" s="59" t="s">
        <v>342</v>
      </c>
      <c r="G36" s="59" t="s">
        <v>500</v>
      </c>
      <c r="H36" s="59" t="s">
        <v>500</v>
      </c>
      <c r="I36" s="59">
        <v>0</v>
      </c>
      <c r="J36" s="59">
        <v>0</v>
      </c>
      <c r="K36" s="226" t="s">
        <v>498</v>
      </c>
      <c r="L36" s="69" t="s">
        <v>498</v>
      </c>
    </row>
    <row r="37" spans="1:12" x14ac:dyDescent="0.25">
      <c r="A37" s="60" t="s">
        <v>419</v>
      </c>
      <c r="B37" s="215" t="s">
        <v>195</v>
      </c>
      <c r="C37" s="59" t="s">
        <v>342</v>
      </c>
      <c r="D37" s="59" t="s">
        <v>342</v>
      </c>
      <c r="E37" s="59" t="s">
        <v>342</v>
      </c>
      <c r="F37" s="59" t="s">
        <v>342</v>
      </c>
      <c r="G37" s="59" t="s">
        <v>500</v>
      </c>
      <c r="H37" s="59" t="s">
        <v>500</v>
      </c>
      <c r="I37" s="59">
        <v>0</v>
      </c>
      <c r="J37" s="59">
        <v>0</v>
      </c>
      <c r="K37" s="226" t="s">
        <v>498</v>
      </c>
      <c r="L37" s="69" t="s">
        <v>498</v>
      </c>
    </row>
    <row r="38" spans="1:12" x14ac:dyDescent="0.25">
      <c r="A38" s="60" t="s">
        <v>420</v>
      </c>
      <c r="B38" s="213" t="s">
        <v>194</v>
      </c>
      <c r="C38" s="59" t="s">
        <v>342</v>
      </c>
      <c r="D38" s="59" t="s">
        <v>342</v>
      </c>
      <c r="E38" s="59" t="s">
        <v>342</v>
      </c>
      <c r="F38" s="59" t="s">
        <v>342</v>
      </c>
      <c r="G38" s="59" t="s">
        <v>500</v>
      </c>
      <c r="H38" s="59" t="s">
        <v>500</v>
      </c>
      <c r="I38" s="59">
        <v>0</v>
      </c>
      <c r="J38" s="59">
        <v>0</v>
      </c>
      <c r="K38" s="226" t="s">
        <v>498</v>
      </c>
      <c r="L38" s="69" t="s">
        <v>498</v>
      </c>
    </row>
    <row r="39" spans="1:12" ht="63" x14ac:dyDescent="0.25">
      <c r="A39" s="60">
        <v>2</v>
      </c>
      <c r="B39" s="215" t="s">
        <v>405</v>
      </c>
      <c r="C39" s="216">
        <v>43831</v>
      </c>
      <c r="D39" s="216">
        <f>C39+90</f>
        <v>43921</v>
      </c>
      <c r="E39" s="216">
        <v>43468</v>
      </c>
      <c r="F39" s="216">
        <v>43469</v>
      </c>
      <c r="G39" s="216">
        <v>43831</v>
      </c>
      <c r="H39" s="216" t="s">
        <v>342</v>
      </c>
      <c r="I39" s="59">
        <v>0</v>
      </c>
      <c r="J39" s="59">
        <v>0</v>
      </c>
      <c r="K39" s="226" t="s">
        <v>496</v>
      </c>
      <c r="L39" s="69" t="s">
        <v>498</v>
      </c>
    </row>
    <row r="40" spans="1:12" ht="33.75" customHeight="1" x14ac:dyDescent="0.25">
      <c r="A40" s="60" t="s">
        <v>193</v>
      </c>
      <c r="B40" s="215" t="s">
        <v>407</v>
      </c>
      <c r="C40" s="216">
        <f>D39</f>
        <v>43921</v>
      </c>
      <c r="D40" s="217">
        <f>C40+30</f>
        <v>43951</v>
      </c>
      <c r="E40" s="58"/>
      <c r="F40" s="58"/>
      <c r="G40" s="216">
        <v>43921</v>
      </c>
      <c r="H40" s="217">
        <v>43951</v>
      </c>
      <c r="I40" s="59">
        <v>0</v>
      </c>
      <c r="J40" s="59">
        <v>0</v>
      </c>
      <c r="K40" s="226" t="s">
        <v>496</v>
      </c>
      <c r="L40" s="69" t="s">
        <v>498</v>
      </c>
    </row>
    <row r="41" spans="1:12" ht="63" customHeight="1" x14ac:dyDescent="0.25">
      <c r="A41" s="60" t="s">
        <v>192</v>
      </c>
      <c r="B41" s="213" t="s">
        <v>474</v>
      </c>
      <c r="C41" s="28"/>
      <c r="D41" s="149"/>
      <c r="E41" s="58"/>
      <c r="F41" s="58"/>
      <c r="G41" s="28"/>
      <c r="H41" s="149"/>
      <c r="I41" s="59">
        <v>0</v>
      </c>
      <c r="J41" s="59">
        <v>0</v>
      </c>
      <c r="K41" s="226" t="s">
        <v>496</v>
      </c>
      <c r="L41" s="69" t="s">
        <v>498</v>
      </c>
    </row>
    <row r="42" spans="1:12" ht="58.5" customHeight="1" x14ac:dyDescent="0.25">
      <c r="A42" s="60">
        <v>3</v>
      </c>
      <c r="B42" s="215" t="s">
        <v>406</v>
      </c>
      <c r="C42" s="216">
        <f>D40</f>
        <v>43951</v>
      </c>
      <c r="D42" s="217">
        <f>C42+31</f>
        <v>43982</v>
      </c>
      <c r="E42" s="58"/>
      <c r="F42" s="58"/>
      <c r="G42" s="216" t="s">
        <v>342</v>
      </c>
      <c r="H42" s="217" t="s">
        <v>342</v>
      </c>
      <c r="I42" s="59">
        <v>0</v>
      </c>
      <c r="J42" s="59">
        <v>0</v>
      </c>
      <c r="K42" s="226" t="s">
        <v>496</v>
      </c>
      <c r="L42" s="69" t="s">
        <v>498</v>
      </c>
    </row>
    <row r="43" spans="1:12" ht="34.5" customHeight="1" x14ac:dyDescent="0.25">
      <c r="A43" s="60" t="s">
        <v>191</v>
      </c>
      <c r="B43" s="215" t="s">
        <v>189</v>
      </c>
      <c r="C43" s="216">
        <f>D42</f>
        <v>43982</v>
      </c>
      <c r="D43" s="217">
        <f>C43+30</f>
        <v>44012</v>
      </c>
      <c r="E43" s="58"/>
      <c r="F43" s="58"/>
      <c r="G43" s="216" t="s">
        <v>342</v>
      </c>
      <c r="H43" s="217" t="s">
        <v>342</v>
      </c>
      <c r="I43" s="59">
        <v>0</v>
      </c>
      <c r="J43" s="59">
        <v>0</v>
      </c>
      <c r="K43" s="226" t="s">
        <v>496</v>
      </c>
      <c r="L43" s="69" t="s">
        <v>498</v>
      </c>
    </row>
    <row r="44" spans="1:12" ht="24.75" customHeight="1" x14ac:dyDescent="0.25">
      <c r="A44" s="60" t="s">
        <v>190</v>
      </c>
      <c r="B44" s="215" t="s">
        <v>187</v>
      </c>
      <c r="C44" s="216">
        <f>D43</f>
        <v>44012</v>
      </c>
      <c r="D44" s="217">
        <f>C44+31</f>
        <v>44043</v>
      </c>
      <c r="E44" s="58"/>
      <c r="F44" s="58"/>
      <c r="G44" s="216">
        <v>44135</v>
      </c>
      <c r="H44" s="217" t="s">
        <v>497</v>
      </c>
      <c r="I44" s="59">
        <v>0</v>
      </c>
      <c r="J44" s="59">
        <v>0</v>
      </c>
      <c r="K44" s="226" t="s">
        <v>498</v>
      </c>
      <c r="L44" s="69" t="s">
        <v>498</v>
      </c>
    </row>
    <row r="45" spans="1:12" ht="90.75" customHeight="1" x14ac:dyDescent="0.25">
      <c r="A45" s="60" t="s">
        <v>188</v>
      </c>
      <c r="B45" s="215" t="s">
        <v>411</v>
      </c>
      <c r="C45" s="59" t="s">
        <v>500</v>
      </c>
      <c r="D45" s="59" t="s">
        <v>500</v>
      </c>
      <c r="E45" s="59" t="s">
        <v>500</v>
      </c>
      <c r="F45" s="59" t="s">
        <v>500</v>
      </c>
      <c r="G45" s="59" t="s">
        <v>500</v>
      </c>
      <c r="H45" s="59" t="s">
        <v>500</v>
      </c>
      <c r="I45" s="59">
        <v>0</v>
      </c>
      <c r="J45" s="59">
        <v>0</v>
      </c>
      <c r="K45" s="226" t="s">
        <v>498</v>
      </c>
      <c r="L45" s="69" t="s">
        <v>498</v>
      </c>
    </row>
    <row r="46" spans="1:12" ht="167.25" customHeight="1" x14ac:dyDescent="0.25">
      <c r="A46" s="60" t="s">
        <v>186</v>
      </c>
      <c r="B46" s="215" t="s">
        <v>409</v>
      </c>
      <c r="C46" s="59" t="s">
        <v>500</v>
      </c>
      <c r="D46" s="59" t="s">
        <v>500</v>
      </c>
      <c r="E46" s="59" t="s">
        <v>500</v>
      </c>
      <c r="F46" s="59" t="s">
        <v>500</v>
      </c>
      <c r="G46" s="59" t="s">
        <v>500</v>
      </c>
      <c r="H46" s="59" t="s">
        <v>500</v>
      </c>
      <c r="I46" s="59">
        <v>0</v>
      </c>
      <c r="J46" s="59">
        <v>0</v>
      </c>
      <c r="K46" s="226" t="s">
        <v>498</v>
      </c>
      <c r="L46" s="69" t="s">
        <v>498</v>
      </c>
    </row>
    <row r="47" spans="1:12" ht="30.75" customHeight="1" x14ac:dyDescent="0.25">
      <c r="A47" s="60" t="s">
        <v>184</v>
      </c>
      <c r="B47" s="215" t="s">
        <v>185</v>
      </c>
      <c r="C47" s="216">
        <v>44104</v>
      </c>
      <c r="D47" s="217">
        <v>44135</v>
      </c>
      <c r="E47" s="58"/>
      <c r="F47" s="58"/>
      <c r="G47" s="216" t="s">
        <v>497</v>
      </c>
      <c r="H47" s="217">
        <v>44196</v>
      </c>
      <c r="I47" s="59">
        <v>0</v>
      </c>
      <c r="J47" s="59">
        <v>0</v>
      </c>
      <c r="K47" s="226" t="s">
        <v>498</v>
      </c>
      <c r="L47" s="69" t="s">
        <v>498</v>
      </c>
    </row>
    <row r="48" spans="1:12" ht="37.5" customHeight="1" x14ac:dyDescent="0.25">
      <c r="A48" s="60" t="s">
        <v>421</v>
      </c>
      <c r="B48" s="213" t="s">
        <v>183</v>
      </c>
      <c r="C48" s="28"/>
      <c r="D48" s="149"/>
      <c r="E48" s="58"/>
      <c r="F48" s="58"/>
      <c r="G48" s="28"/>
      <c r="H48" s="149"/>
      <c r="I48" s="59">
        <v>0</v>
      </c>
      <c r="J48" s="59">
        <v>0</v>
      </c>
      <c r="K48" s="226" t="s">
        <v>342</v>
      </c>
      <c r="L48" s="69" t="s">
        <v>342</v>
      </c>
    </row>
    <row r="49" spans="1:12" ht="35.25" customHeight="1" x14ac:dyDescent="0.25">
      <c r="A49" s="60">
        <v>4</v>
      </c>
      <c r="B49" s="215" t="s">
        <v>181</v>
      </c>
      <c r="C49" s="216">
        <v>44135</v>
      </c>
      <c r="D49" s="217">
        <v>44165</v>
      </c>
      <c r="E49" s="58"/>
      <c r="F49" s="58"/>
      <c r="G49" s="216" t="s">
        <v>497</v>
      </c>
      <c r="H49" s="217">
        <v>44196</v>
      </c>
      <c r="I49" s="59">
        <v>0</v>
      </c>
      <c r="J49" s="59">
        <v>0</v>
      </c>
      <c r="K49" s="226" t="s">
        <v>498</v>
      </c>
      <c r="L49" s="69" t="s">
        <v>498</v>
      </c>
    </row>
    <row r="50" spans="1:12" ht="86.25" customHeight="1" x14ac:dyDescent="0.25">
      <c r="A50" s="60" t="s">
        <v>182</v>
      </c>
      <c r="B50" s="215" t="s">
        <v>410</v>
      </c>
      <c r="C50" s="216">
        <v>44135</v>
      </c>
      <c r="D50" s="217">
        <v>44165</v>
      </c>
      <c r="E50" s="58"/>
      <c r="F50" s="58"/>
      <c r="G50" s="216" t="s">
        <v>497</v>
      </c>
      <c r="H50" s="217">
        <v>44196</v>
      </c>
      <c r="I50" s="59">
        <v>0</v>
      </c>
      <c r="J50" s="59">
        <v>0</v>
      </c>
      <c r="K50" s="226" t="s">
        <v>498</v>
      </c>
      <c r="L50" s="69" t="s">
        <v>498</v>
      </c>
    </row>
    <row r="51" spans="1:12" ht="77.25" customHeight="1" x14ac:dyDescent="0.25">
      <c r="A51" s="60" t="s">
        <v>180</v>
      </c>
      <c r="B51" s="215" t="s">
        <v>412</v>
      </c>
      <c r="C51" s="216">
        <v>44135</v>
      </c>
      <c r="D51" s="217">
        <v>44165</v>
      </c>
      <c r="E51" s="58"/>
      <c r="F51" s="58"/>
      <c r="G51" s="216" t="s">
        <v>497</v>
      </c>
      <c r="H51" s="217">
        <v>44196</v>
      </c>
      <c r="I51" s="59">
        <v>0</v>
      </c>
      <c r="J51" s="59">
        <v>0</v>
      </c>
      <c r="K51" s="226" t="s">
        <v>498</v>
      </c>
      <c r="L51" s="69" t="s">
        <v>498</v>
      </c>
    </row>
    <row r="52" spans="1:12" ht="71.25" customHeight="1" x14ac:dyDescent="0.25">
      <c r="A52" s="60" t="s">
        <v>178</v>
      </c>
      <c r="B52" s="215" t="s">
        <v>179</v>
      </c>
      <c r="C52" s="28"/>
      <c r="D52" s="149"/>
      <c r="E52" s="58"/>
      <c r="F52" s="58"/>
      <c r="G52" s="28"/>
      <c r="H52" s="149"/>
      <c r="I52" s="59">
        <v>0</v>
      </c>
      <c r="J52" s="59">
        <v>0</v>
      </c>
      <c r="K52" s="226" t="s">
        <v>498</v>
      </c>
      <c r="L52" s="69" t="s">
        <v>498</v>
      </c>
    </row>
    <row r="53" spans="1:12" ht="48" customHeight="1" x14ac:dyDescent="0.25">
      <c r="A53" s="60" t="s">
        <v>176</v>
      </c>
      <c r="B53" s="134" t="s">
        <v>413</v>
      </c>
      <c r="C53" s="216">
        <v>44165</v>
      </c>
      <c r="D53" s="217">
        <v>44195</v>
      </c>
      <c r="E53" s="58"/>
      <c r="F53" s="58"/>
      <c r="G53" s="216" t="s">
        <v>497</v>
      </c>
      <c r="H53" s="217">
        <v>44196</v>
      </c>
      <c r="I53" s="59">
        <v>0</v>
      </c>
      <c r="J53" s="59">
        <v>0</v>
      </c>
      <c r="K53" s="226" t="s">
        <v>498</v>
      </c>
      <c r="L53" s="69" t="s">
        <v>498</v>
      </c>
    </row>
    <row r="54" spans="1:12" ht="46.5" customHeight="1" x14ac:dyDescent="0.25">
      <c r="A54" s="60" t="s">
        <v>414</v>
      </c>
      <c r="B54" s="215" t="s">
        <v>177</v>
      </c>
      <c r="C54" s="216">
        <v>44165</v>
      </c>
      <c r="D54" s="217">
        <v>44195</v>
      </c>
      <c r="E54" s="58"/>
      <c r="F54" s="58"/>
      <c r="G54" s="216" t="s">
        <v>497</v>
      </c>
      <c r="H54" s="217">
        <v>44196</v>
      </c>
      <c r="I54" s="59">
        <v>0</v>
      </c>
      <c r="J54" s="59">
        <v>0</v>
      </c>
      <c r="K54" s="226" t="s">
        <v>498</v>
      </c>
      <c r="L54" s="69"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zoomScale="70" zoomScaleNormal="70" zoomScaleSheetLayoutView="70" workbookViewId="0">
      <selection activeCell="AO58" sqref="AO58"/>
    </sheetView>
  </sheetViews>
  <sheetFormatPr defaultColWidth="9.140625" defaultRowHeight="15.75" x14ac:dyDescent="0.25"/>
  <cols>
    <col min="1" max="1" width="9.140625" style="159"/>
    <col min="2" max="2" width="57.85546875" style="159" customWidth="1"/>
    <col min="3" max="3" width="13" style="159" customWidth="1"/>
    <col min="4" max="4" width="14.42578125" style="159" customWidth="1"/>
    <col min="5" max="6" width="14" style="159" customWidth="1"/>
    <col min="7" max="7" width="12.85546875" style="158" customWidth="1"/>
    <col min="8" max="8" width="6.5703125" style="158" hidden="1" customWidth="1"/>
    <col min="9" max="9" width="5.42578125" style="158" hidden="1" customWidth="1"/>
    <col min="10" max="10" width="8.140625" style="158" hidden="1" customWidth="1"/>
    <col min="11" max="11" width="5.28515625" style="158" hidden="1" customWidth="1"/>
    <col min="12" max="12" width="6.7109375" style="159" hidden="1" customWidth="1"/>
    <col min="13" max="13" width="5.28515625" style="159" hidden="1" customWidth="1"/>
    <col min="14" max="14" width="8.5703125" style="159" hidden="1" customWidth="1"/>
    <col min="15" max="15" width="6.140625" style="159" hidden="1" customWidth="1"/>
    <col min="16" max="17" width="9.28515625" style="159" hidden="1" customWidth="1"/>
    <col min="18" max="19" width="6.140625" style="159" hidden="1" customWidth="1"/>
    <col min="20" max="20" width="8.42578125" style="159" customWidth="1"/>
    <col min="21" max="23" width="6.140625" style="159" customWidth="1"/>
    <col min="24" max="27" width="6.140625" style="158" customWidth="1"/>
    <col min="28" max="31" width="6.140625" style="159" customWidth="1"/>
    <col min="32" max="39" width="6.140625" style="159" hidden="1" customWidth="1"/>
    <col min="40" max="40" width="13.140625" style="159" customWidth="1"/>
    <col min="41" max="41" width="16.140625" style="159" customWidth="1"/>
    <col min="42" max="16384" width="9.140625" style="159"/>
  </cols>
  <sheetData>
    <row r="1" spans="1:41" ht="18.75" x14ac:dyDescent="0.25">
      <c r="A1" s="158"/>
      <c r="B1" s="158"/>
      <c r="C1" s="158"/>
      <c r="D1" s="158"/>
      <c r="E1" s="158"/>
      <c r="F1" s="158"/>
      <c r="L1" s="158"/>
      <c r="M1" s="158"/>
      <c r="AO1" s="33" t="s">
        <v>69</v>
      </c>
    </row>
    <row r="2" spans="1:41" ht="18.75" x14ac:dyDescent="0.25">
      <c r="A2" s="158"/>
      <c r="B2" s="158"/>
      <c r="C2" s="158"/>
      <c r="D2" s="158"/>
      <c r="E2" s="158"/>
      <c r="F2" s="158"/>
      <c r="L2" s="158"/>
      <c r="M2" s="158"/>
      <c r="AO2" s="33" t="s">
        <v>11</v>
      </c>
    </row>
    <row r="3" spans="1:41" ht="18.75" x14ac:dyDescent="0.25">
      <c r="A3" s="158"/>
      <c r="B3" s="158"/>
      <c r="C3" s="158"/>
      <c r="D3" s="158"/>
      <c r="E3" s="158"/>
      <c r="F3" s="158"/>
      <c r="L3" s="158"/>
      <c r="M3" s="158"/>
      <c r="AO3" s="33" t="s">
        <v>68</v>
      </c>
    </row>
    <row r="4" spans="1:41"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ht="18" x14ac:dyDescent="0.3">
      <c r="A5" s="158"/>
      <c r="B5" s="158"/>
      <c r="C5" s="158"/>
      <c r="D5" s="158"/>
      <c r="E5" s="158"/>
      <c r="F5" s="158"/>
      <c r="L5" s="158"/>
      <c r="M5" s="158"/>
      <c r="AO5" s="33"/>
    </row>
    <row r="6" spans="1:41" ht="18.75" x14ac:dyDescent="0.25">
      <c r="A6" s="292" t="s">
        <v>10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84" t="str">
        <f>'1. паспорт местоположение'!A9:C9</f>
        <v>Общество с ограниченной ответственностью "Краснодар Водоканал"</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4"/>
    </row>
    <row r="9" spans="1:41" ht="18.75" customHeight="1"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84" t="str">
        <f>'1. паспорт местоположение'!A12:C12</f>
        <v>K_KVK16</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row>
    <row r="12" spans="1:41"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row>
    <row r="13" spans="1:41" ht="16.5" customHeight="1" x14ac:dyDescent="0.3">
      <c r="A13" s="10"/>
      <c r="B13" s="10"/>
      <c r="C13" s="10"/>
      <c r="D13" s="10"/>
      <c r="E13" s="10"/>
      <c r="F13" s="10"/>
      <c r="G13" s="10"/>
      <c r="H13" s="10"/>
      <c r="I13" s="1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row>
    <row r="14" spans="1:41" ht="15.6" x14ac:dyDescent="0.3">
      <c r="A14" s="284"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row>
    <row r="15" spans="1:41" ht="15.75" customHeight="1"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row>
    <row r="16" spans="1:41" ht="15.6" x14ac:dyDescent="0.3">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row>
    <row r="17" spans="1:44" ht="15.6" x14ac:dyDescent="0.3">
      <c r="A17" s="158"/>
      <c r="L17" s="158"/>
      <c r="M17" s="158"/>
      <c r="N17" s="158"/>
      <c r="O17" s="158"/>
      <c r="P17" s="158"/>
      <c r="Q17" s="158"/>
      <c r="R17" s="158"/>
      <c r="S17" s="158"/>
      <c r="T17" s="158"/>
      <c r="U17" s="158"/>
      <c r="V17" s="158"/>
      <c r="W17" s="158"/>
      <c r="AB17" s="158"/>
      <c r="AC17" s="158"/>
      <c r="AD17" s="158"/>
      <c r="AE17" s="158"/>
      <c r="AF17" s="158"/>
      <c r="AG17" s="158"/>
      <c r="AH17" s="158"/>
      <c r="AI17" s="158"/>
      <c r="AJ17" s="158"/>
      <c r="AK17" s="158"/>
      <c r="AL17" s="158"/>
      <c r="AM17" s="158"/>
      <c r="AN17" s="158"/>
    </row>
    <row r="18" spans="1:44" x14ac:dyDescent="0.25">
      <c r="A18" s="394" t="s">
        <v>454</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row>
    <row r="19" spans="1:44" ht="15.6" x14ac:dyDescent="0.3">
      <c r="A19" s="158"/>
      <c r="B19" s="158"/>
      <c r="C19" s="158"/>
      <c r="D19" s="158"/>
      <c r="E19" s="158"/>
      <c r="F19" s="158"/>
      <c r="L19" s="158"/>
      <c r="M19" s="158"/>
      <c r="N19" s="158"/>
      <c r="O19" s="158"/>
      <c r="P19" s="158"/>
      <c r="Q19" s="158"/>
      <c r="R19" s="158"/>
      <c r="S19" s="158"/>
      <c r="T19" s="158"/>
      <c r="U19" s="158"/>
      <c r="V19" s="158"/>
      <c r="W19" s="158"/>
      <c r="AB19" s="158"/>
      <c r="AC19" s="158"/>
      <c r="AD19" s="158"/>
      <c r="AE19" s="158"/>
      <c r="AF19" s="158"/>
      <c r="AG19" s="158"/>
      <c r="AH19" s="158"/>
      <c r="AI19" s="158"/>
      <c r="AJ19" s="158"/>
      <c r="AK19" s="158"/>
      <c r="AL19" s="158"/>
      <c r="AM19" s="158"/>
      <c r="AN19" s="158"/>
    </row>
    <row r="20" spans="1:44" ht="33" customHeight="1" x14ac:dyDescent="0.25">
      <c r="A20" s="391" t="s">
        <v>175</v>
      </c>
      <c r="B20" s="391" t="s">
        <v>174</v>
      </c>
      <c r="C20" s="374" t="s">
        <v>173</v>
      </c>
      <c r="D20" s="374"/>
      <c r="E20" s="393" t="s">
        <v>172</v>
      </c>
      <c r="F20" s="393"/>
      <c r="G20" s="391" t="s">
        <v>494</v>
      </c>
      <c r="H20" s="385" t="s">
        <v>478</v>
      </c>
      <c r="I20" s="386"/>
      <c r="J20" s="386"/>
      <c r="K20" s="386"/>
      <c r="L20" s="385" t="s">
        <v>479</v>
      </c>
      <c r="M20" s="386"/>
      <c r="N20" s="386"/>
      <c r="O20" s="386"/>
      <c r="P20" s="385" t="s">
        <v>480</v>
      </c>
      <c r="Q20" s="386"/>
      <c r="R20" s="386"/>
      <c r="S20" s="386"/>
      <c r="T20" s="385" t="s">
        <v>481</v>
      </c>
      <c r="U20" s="386"/>
      <c r="V20" s="386"/>
      <c r="W20" s="386"/>
      <c r="X20" s="385" t="s">
        <v>482</v>
      </c>
      <c r="Y20" s="386"/>
      <c r="Z20" s="386"/>
      <c r="AA20" s="386"/>
      <c r="AB20" s="385" t="s">
        <v>483</v>
      </c>
      <c r="AC20" s="386"/>
      <c r="AD20" s="386"/>
      <c r="AE20" s="386"/>
      <c r="AF20" s="385" t="s">
        <v>484</v>
      </c>
      <c r="AG20" s="386"/>
      <c r="AH20" s="386"/>
      <c r="AI20" s="386"/>
      <c r="AJ20" s="385" t="s">
        <v>485</v>
      </c>
      <c r="AK20" s="386"/>
      <c r="AL20" s="386"/>
      <c r="AM20" s="386"/>
      <c r="AN20" s="395" t="s">
        <v>171</v>
      </c>
      <c r="AO20" s="396"/>
      <c r="AP20" s="161"/>
      <c r="AQ20" s="161"/>
      <c r="AR20" s="161"/>
    </row>
    <row r="21" spans="1:44" ht="99.75" customHeight="1" x14ac:dyDescent="0.25">
      <c r="A21" s="392"/>
      <c r="B21" s="392"/>
      <c r="C21" s="374"/>
      <c r="D21" s="374"/>
      <c r="E21" s="393"/>
      <c r="F21" s="393"/>
      <c r="G21" s="392"/>
      <c r="H21" s="374" t="s">
        <v>2</v>
      </c>
      <c r="I21" s="374"/>
      <c r="J21" s="374" t="s">
        <v>170</v>
      </c>
      <c r="K21" s="374"/>
      <c r="L21" s="374" t="s">
        <v>2</v>
      </c>
      <c r="M21" s="374"/>
      <c r="N21" s="374" t="s">
        <v>170</v>
      </c>
      <c r="O21" s="374"/>
      <c r="P21" s="374" t="s">
        <v>2</v>
      </c>
      <c r="Q21" s="374"/>
      <c r="R21" s="374" t="s">
        <v>170</v>
      </c>
      <c r="S21" s="374"/>
      <c r="T21" s="374" t="s">
        <v>2</v>
      </c>
      <c r="U21" s="374"/>
      <c r="V21" s="374" t="s">
        <v>525</v>
      </c>
      <c r="W21" s="374"/>
      <c r="X21" s="374" t="s">
        <v>2</v>
      </c>
      <c r="Y21" s="374"/>
      <c r="Z21" s="374" t="s">
        <v>525</v>
      </c>
      <c r="AA21" s="374"/>
      <c r="AB21" s="374" t="s">
        <v>2</v>
      </c>
      <c r="AC21" s="374"/>
      <c r="AD21" s="374" t="s">
        <v>525</v>
      </c>
      <c r="AE21" s="374"/>
      <c r="AF21" s="374" t="s">
        <v>2</v>
      </c>
      <c r="AG21" s="374"/>
      <c r="AH21" s="374" t="s">
        <v>168</v>
      </c>
      <c r="AI21" s="374"/>
      <c r="AJ21" s="374" t="s">
        <v>2</v>
      </c>
      <c r="AK21" s="374"/>
      <c r="AL21" s="374" t="s">
        <v>168</v>
      </c>
      <c r="AM21" s="374"/>
      <c r="AN21" s="397"/>
      <c r="AO21" s="398"/>
    </row>
    <row r="22" spans="1:44" ht="89.25" customHeight="1" x14ac:dyDescent="0.25">
      <c r="A22" s="381"/>
      <c r="B22" s="381"/>
      <c r="C22" s="157" t="s">
        <v>2</v>
      </c>
      <c r="D22" s="157" t="s">
        <v>525</v>
      </c>
      <c r="E22" s="55" t="s">
        <v>492</v>
      </c>
      <c r="F22" s="55" t="s">
        <v>493</v>
      </c>
      <c r="G22" s="381"/>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7" t="s">
        <v>169</v>
      </c>
      <c r="AO22" s="157" t="s">
        <v>525</v>
      </c>
    </row>
    <row r="23" spans="1:44" ht="19.5" customHeight="1" x14ac:dyDescent="0.25">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c r="V23" s="155">
        <v>22</v>
      </c>
      <c r="W23" s="155">
        <v>23</v>
      </c>
      <c r="X23" s="170">
        <v>24</v>
      </c>
      <c r="Y23" s="170">
        <v>25</v>
      </c>
      <c r="Z23" s="170">
        <v>26</v>
      </c>
      <c r="AA23" s="170">
        <v>27</v>
      </c>
      <c r="AB23" s="155">
        <v>28</v>
      </c>
      <c r="AC23" s="155">
        <v>29</v>
      </c>
      <c r="AD23" s="155">
        <v>30</v>
      </c>
      <c r="AE23" s="155">
        <v>31</v>
      </c>
      <c r="AF23" s="155">
        <v>32</v>
      </c>
      <c r="AG23" s="155">
        <v>33</v>
      </c>
      <c r="AH23" s="155">
        <v>34</v>
      </c>
      <c r="AI23" s="155">
        <v>35</v>
      </c>
      <c r="AJ23" s="155">
        <v>36</v>
      </c>
      <c r="AK23" s="155">
        <v>37</v>
      </c>
      <c r="AL23" s="155">
        <v>38</v>
      </c>
      <c r="AM23" s="155">
        <v>39</v>
      </c>
      <c r="AN23" s="155">
        <v>40</v>
      </c>
      <c r="AO23" s="155">
        <v>41</v>
      </c>
    </row>
    <row r="24" spans="1:44" s="172" customFormat="1" ht="47.25" customHeight="1" x14ac:dyDescent="0.25">
      <c r="A24" s="51">
        <v>1</v>
      </c>
      <c r="B24" s="50" t="s">
        <v>167</v>
      </c>
      <c r="C24" s="151">
        <f>SUM(C25:C29)</f>
        <v>0.47595243910625384</v>
      </c>
      <c r="D24" s="151">
        <f>'[1]380'!$AZ$8</f>
        <v>0.30832708000000003</v>
      </c>
      <c r="E24" s="171">
        <v>0.48</v>
      </c>
      <c r="F24" s="171">
        <v>0</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f>SUM(T25:T29)</f>
        <v>0.47595243910625384</v>
      </c>
      <c r="U24" s="151"/>
      <c r="V24" s="151">
        <f>SUM(V25:V29)</f>
        <v>0</v>
      </c>
      <c r="W24" s="151"/>
      <c r="X24" s="151">
        <f>SUM(X25:X29)</f>
        <v>0</v>
      </c>
      <c r="Y24" s="151"/>
      <c r="Z24" s="151">
        <f>Z27</f>
        <v>0.30832708000000003</v>
      </c>
      <c r="AA24" s="151">
        <f>AA27</f>
        <v>4</v>
      </c>
      <c r="AB24" s="151">
        <f>SUM(AB25:AB29)</f>
        <v>0</v>
      </c>
      <c r="AC24" s="151"/>
      <c r="AD24" s="151">
        <v>0</v>
      </c>
      <c r="AE24" s="151"/>
      <c r="AF24" s="151" t="s">
        <v>342</v>
      </c>
      <c r="AG24" s="151" t="s">
        <v>342</v>
      </c>
      <c r="AH24" s="151" t="s">
        <v>342</v>
      </c>
      <c r="AI24" s="151" t="s">
        <v>342</v>
      </c>
      <c r="AJ24" s="151" t="s">
        <v>342</v>
      </c>
      <c r="AK24" s="151" t="s">
        <v>342</v>
      </c>
      <c r="AL24" s="151" t="s">
        <v>342</v>
      </c>
      <c r="AM24" s="151" t="s">
        <v>342</v>
      </c>
      <c r="AN24" s="151">
        <f t="shared" ref="AN24:AO24" si="0">SUM(AN25:AN29)</f>
        <v>0.47595243910625384</v>
      </c>
      <c r="AO24" s="151">
        <f t="shared" si="0"/>
        <v>0.30832708000000003</v>
      </c>
    </row>
    <row r="25" spans="1:44" ht="24" customHeight="1" x14ac:dyDescent="0.25">
      <c r="A25" s="48" t="s">
        <v>166</v>
      </c>
      <c r="B25" s="41" t="s">
        <v>165</v>
      </c>
      <c r="C25" s="152"/>
      <c r="D25" s="152" t="s">
        <v>342</v>
      </c>
      <c r="E25" s="162"/>
      <c r="F25" s="162"/>
      <c r="G25" s="152"/>
      <c r="H25" s="152"/>
      <c r="I25" s="152"/>
      <c r="J25" s="152"/>
      <c r="K25" s="152"/>
      <c r="L25" s="152"/>
      <c r="M25" s="152"/>
      <c r="N25" s="152"/>
      <c r="O25" s="152"/>
      <c r="P25" s="152"/>
      <c r="Q25" s="152"/>
      <c r="R25" s="152"/>
      <c r="S25" s="152"/>
      <c r="T25" s="152"/>
      <c r="U25" s="152"/>
      <c r="V25" s="152"/>
      <c r="W25" s="152"/>
      <c r="X25" s="152"/>
      <c r="Y25" s="152"/>
      <c r="Z25" s="152"/>
      <c r="AA25" s="152"/>
      <c r="AB25" s="152" t="s">
        <v>342</v>
      </c>
      <c r="AC25" s="152" t="s">
        <v>342</v>
      </c>
      <c r="AD25" s="152" t="s">
        <v>342</v>
      </c>
      <c r="AE25" s="152" t="s">
        <v>342</v>
      </c>
      <c r="AF25" s="152" t="s">
        <v>342</v>
      </c>
      <c r="AG25" s="152" t="s">
        <v>342</v>
      </c>
      <c r="AH25" s="152" t="s">
        <v>342</v>
      </c>
      <c r="AI25" s="152" t="s">
        <v>342</v>
      </c>
      <c r="AJ25" s="152" t="s">
        <v>342</v>
      </c>
      <c r="AK25" s="152" t="s">
        <v>342</v>
      </c>
      <c r="AL25" s="152" t="s">
        <v>342</v>
      </c>
      <c r="AM25" s="152" t="s">
        <v>342</v>
      </c>
      <c r="AN25" s="152"/>
      <c r="AO25" s="175"/>
    </row>
    <row r="26" spans="1:44" x14ac:dyDescent="0.25">
      <c r="A26" s="48" t="s">
        <v>164</v>
      </c>
      <c r="B26" s="41" t="s">
        <v>163</v>
      </c>
      <c r="C26" s="152"/>
      <c r="D26" s="152" t="s">
        <v>342</v>
      </c>
      <c r="E26" s="162"/>
      <c r="F26" s="162"/>
      <c r="G26" s="152"/>
      <c r="H26" s="152"/>
      <c r="I26" s="152"/>
      <c r="J26" s="152"/>
      <c r="K26" s="152"/>
      <c r="L26" s="152"/>
      <c r="M26" s="152"/>
      <c r="N26" s="152"/>
      <c r="O26" s="152"/>
      <c r="P26" s="152"/>
      <c r="Q26" s="152"/>
      <c r="R26" s="152"/>
      <c r="S26" s="152"/>
      <c r="T26" s="152"/>
      <c r="U26" s="152"/>
      <c r="V26" s="152"/>
      <c r="W26" s="152"/>
      <c r="X26" s="152"/>
      <c r="Y26" s="152"/>
      <c r="Z26" s="152"/>
      <c r="AA26" s="152"/>
      <c r="AB26" s="152" t="s">
        <v>342</v>
      </c>
      <c r="AC26" s="152" t="s">
        <v>342</v>
      </c>
      <c r="AD26" s="152" t="s">
        <v>342</v>
      </c>
      <c r="AE26" s="152" t="s">
        <v>342</v>
      </c>
      <c r="AF26" s="152" t="s">
        <v>342</v>
      </c>
      <c r="AG26" s="152" t="s">
        <v>342</v>
      </c>
      <c r="AH26" s="152" t="s">
        <v>342</v>
      </c>
      <c r="AI26" s="152" t="s">
        <v>342</v>
      </c>
      <c r="AJ26" s="152" t="s">
        <v>342</v>
      </c>
      <c r="AK26" s="152" t="s">
        <v>342</v>
      </c>
      <c r="AL26" s="152" t="s">
        <v>342</v>
      </c>
      <c r="AM26" s="152" t="s">
        <v>342</v>
      </c>
      <c r="AN26" s="152"/>
      <c r="AO26" s="175"/>
    </row>
    <row r="27" spans="1:44" ht="31.5" x14ac:dyDescent="0.25">
      <c r="A27" s="48" t="s">
        <v>162</v>
      </c>
      <c r="B27" s="41" t="s">
        <v>395</v>
      </c>
      <c r="C27" s="152">
        <f>[2]план!$D$4</f>
        <v>0.47595243910625384</v>
      </c>
      <c r="D27" s="152">
        <f>D24</f>
        <v>0.30832708000000003</v>
      </c>
      <c r="E27" s="162">
        <v>0.48</v>
      </c>
      <c r="F27" s="162">
        <v>0</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f>[2]план!$E$4</f>
        <v>0.47595243910625384</v>
      </c>
      <c r="U27" s="152">
        <v>4</v>
      </c>
      <c r="V27" s="152">
        <v>0</v>
      </c>
      <c r="W27" s="152">
        <v>0</v>
      </c>
      <c r="X27" s="152">
        <v>0</v>
      </c>
      <c r="Y27" s="152">
        <v>0</v>
      </c>
      <c r="Z27" s="152">
        <f>Z30</f>
        <v>0.30832708000000003</v>
      </c>
      <c r="AA27" s="152">
        <f>AA30</f>
        <v>4</v>
      </c>
      <c r="AB27" s="152">
        <v>0</v>
      </c>
      <c r="AC27" s="152">
        <v>0</v>
      </c>
      <c r="AD27" s="152">
        <v>0</v>
      </c>
      <c r="AE27" s="152">
        <v>0</v>
      </c>
      <c r="AF27" s="152" t="s">
        <v>342</v>
      </c>
      <c r="AG27" s="152" t="s">
        <v>342</v>
      </c>
      <c r="AH27" s="152" t="s">
        <v>342</v>
      </c>
      <c r="AI27" s="152" t="s">
        <v>342</v>
      </c>
      <c r="AJ27" s="152" t="s">
        <v>342</v>
      </c>
      <c r="AK27" s="152" t="s">
        <v>342</v>
      </c>
      <c r="AL27" s="152" t="s">
        <v>342</v>
      </c>
      <c r="AM27" s="152" t="s">
        <v>342</v>
      </c>
      <c r="AN27" s="152">
        <f>T27+X27+AB27</f>
        <v>0.47595243910625384</v>
      </c>
      <c r="AO27" s="162">
        <f>V27+Z27+AD27</f>
        <v>0.30832708000000003</v>
      </c>
    </row>
    <row r="28" spans="1:44" x14ac:dyDescent="0.25">
      <c r="A28" s="48" t="s">
        <v>161</v>
      </c>
      <c r="B28" s="41" t="s">
        <v>160</v>
      </c>
      <c r="C28" s="152"/>
      <c r="D28" s="152" t="s">
        <v>342</v>
      </c>
      <c r="E28" s="162"/>
      <c r="F28" s="16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75"/>
    </row>
    <row r="29" spans="1:44" x14ac:dyDescent="0.25">
      <c r="A29" s="48" t="s">
        <v>159</v>
      </c>
      <c r="B29" s="52" t="s">
        <v>158</v>
      </c>
      <c r="C29" s="152"/>
      <c r="D29" s="152" t="s">
        <v>342</v>
      </c>
      <c r="E29" s="162"/>
      <c r="F29" s="16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75"/>
    </row>
    <row r="30" spans="1:44" ht="47.25" x14ac:dyDescent="0.25">
      <c r="A30" s="51" t="s">
        <v>64</v>
      </c>
      <c r="B30" s="50" t="s">
        <v>157</v>
      </c>
      <c r="C30" s="151">
        <f>SUM(C31:C34)</f>
        <v>0.40334952466631685</v>
      </c>
      <c r="D30" s="151">
        <f>D27</f>
        <v>0.30832708000000003</v>
      </c>
      <c r="E30" s="151">
        <f t="shared" ref="E30:S30" si="1">SUM(E31:E34)</f>
        <v>0.40334952466631685</v>
      </c>
      <c r="F30" s="151">
        <v>0</v>
      </c>
      <c r="G30" s="151">
        <f t="shared" si="1"/>
        <v>0</v>
      </c>
      <c r="H30" s="151">
        <f t="shared" si="1"/>
        <v>0</v>
      </c>
      <c r="I30" s="151">
        <f t="shared" si="1"/>
        <v>0</v>
      </c>
      <c r="J30" s="151">
        <f t="shared" si="1"/>
        <v>0</v>
      </c>
      <c r="K30" s="151">
        <f t="shared" si="1"/>
        <v>0</v>
      </c>
      <c r="L30" s="151">
        <f t="shared" si="1"/>
        <v>0</v>
      </c>
      <c r="M30" s="151">
        <f t="shared" si="1"/>
        <v>0</v>
      </c>
      <c r="N30" s="151">
        <f t="shared" si="1"/>
        <v>0</v>
      </c>
      <c r="O30" s="151">
        <f t="shared" si="1"/>
        <v>0</v>
      </c>
      <c r="P30" s="151">
        <f t="shared" si="1"/>
        <v>0</v>
      </c>
      <c r="Q30" s="151">
        <f t="shared" si="1"/>
        <v>0</v>
      </c>
      <c r="R30" s="151">
        <f t="shared" si="1"/>
        <v>0</v>
      </c>
      <c r="S30" s="151">
        <f t="shared" si="1"/>
        <v>0</v>
      </c>
      <c r="T30" s="151">
        <f>SUM(T31:T34)</f>
        <v>0.40334952466631685</v>
      </c>
      <c r="U30" s="151">
        <v>4</v>
      </c>
      <c r="V30" s="151">
        <f t="shared" ref="V30:AN30" si="2">SUM(V31:V34)</f>
        <v>0</v>
      </c>
      <c r="W30" s="151"/>
      <c r="X30" s="151">
        <f t="shared" si="2"/>
        <v>0</v>
      </c>
      <c r="Y30" s="151"/>
      <c r="Z30" s="151">
        <f>D30</f>
        <v>0.30832708000000003</v>
      </c>
      <c r="AA30" s="151">
        <v>4</v>
      </c>
      <c r="AB30" s="151">
        <f t="shared" si="2"/>
        <v>0</v>
      </c>
      <c r="AC30" s="151"/>
      <c r="AD30" s="151">
        <v>0</v>
      </c>
      <c r="AE30" s="151"/>
      <c r="AF30" s="151">
        <f t="shared" si="2"/>
        <v>0</v>
      </c>
      <c r="AG30" s="151">
        <f t="shared" si="2"/>
        <v>0</v>
      </c>
      <c r="AH30" s="151">
        <f t="shared" si="2"/>
        <v>0</v>
      </c>
      <c r="AI30" s="151">
        <f t="shared" si="2"/>
        <v>0</v>
      </c>
      <c r="AJ30" s="151">
        <f t="shared" si="2"/>
        <v>0</v>
      </c>
      <c r="AK30" s="151">
        <f t="shared" si="2"/>
        <v>0</v>
      </c>
      <c r="AL30" s="151">
        <f t="shared" si="2"/>
        <v>0</v>
      </c>
      <c r="AM30" s="151">
        <f t="shared" si="2"/>
        <v>0</v>
      </c>
      <c r="AN30" s="151">
        <f t="shared" si="2"/>
        <v>3.4284709596636931E-2</v>
      </c>
      <c r="AO30" s="151">
        <f>Z30</f>
        <v>0.30832708000000003</v>
      </c>
    </row>
    <row r="31" spans="1:44" x14ac:dyDescent="0.25">
      <c r="A31" s="51" t="s">
        <v>156</v>
      </c>
      <c r="B31" s="41" t="s">
        <v>155</v>
      </c>
      <c r="C31" s="173">
        <f>'[5]2'!$H$79</f>
        <v>6.4535923946610702E-2</v>
      </c>
      <c r="D31" s="151" t="s">
        <v>342</v>
      </c>
      <c r="E31" s="162">
        <f>C31</f>
        <v>6.4535923946610702E-2</v>
      </c>
      <c r="F31" s="162">
        <v>0</v>
      </c>
      <c r="G31" s="151"/>
      <c r="H31" s="151"/>
      <c r="I31" s="151"/>
      <c r="J31" s="151"/>
      <c r="K31" s="151"/>
      <c r="L31" s="151"/>
      <c r="M31" s="151"/>
      <c r="N31" s="151"/>
      <c r="O31" s="151"/>
      <c r="P31" s="151"/>
      <c r="Q31" s="151"/>
      <c r="R31" s="151"/>
      <c r="S31" s="151"/>
      <c r="T31" s="151">
        <f>C31</f>
        <v>6.4535923946610702E-2</v>
      </c>
      <c r="U31" s="151">
        <v>4</v>
      </c>
      <c r="V31" s="151"/>
      <c r="W31" s="151"/>
      <c r="X31" s="151"/>
      <c r="Y31" s="151"/>
      <c r="Z31" s="151"/>
      <c r="AA31" s="151"/>
      <c r="AB31" s="151" t="s">
        <v>342</v>
      </c>
      <c r="AC31" s="151" t="s">
        <v>342</v>
      </c>
      <c r="AD31" s="151" t="s">
        <v>342</v>
      </c>
      <c r="AE31" s="151" t="s">
        <v>342</v>
      </c>
      <c r="AF31" s="151" t="s">
        <v>342</v>
      </c>
      <c r="AG31" s="151" t="s">
        <v>342</v>
      </c>
      <c r="AH31" s="151" t="s">
        <v>342</v>
      </c>
      <c r="AI31" s="151" t="s">
        <v>342</v>
      </c>
      <c r="AJ31" s="151" t="s">
        <v>342</v>
      </c>
      <c r="AK31" s="151" t="s">
        <v>342</v>
      </c>
      <c r="AL31" s="151" t="s">
        <v>342</v>
      </c>
      <c r="AM31" s="151" t="s">
        <v>342</v>
      </c>
      <c r="AN31" s="151"/>
      <c r="AO31" s="175"/>
    </row>
    <row r="32" spans="1:44" s="158" customFormat="1" ht="31.5" x14ac:dyDescent="0.25">
      <c r="A32" s="51" t="s">
        <v>154</v>
      </c>
      <c r="B32" s="41" t="s">
        <v>153</v>
      </c>
      <c r="C32" s="173">
        <f>'[5]2'!$I$79</f>
        <v>0.18352403372317416</v>
      </c>
      <c r="D32" s="151">
        <f>'[1]380'!$BI$8</f>
        <v>9.4877909159999982E-2</v>
      </c>
      <c r="E32" s="162">
        <f t="shared" ref="E32:E34" si="3">C32</f>
        <v>0.18352403372317416</v>
      </c>
      <c r="F32" s="218">
        <v>0</v>
      </c>
      <c r="G32" s="151"/>
      <c r="H32" s="151"/>
      <c r="I32" s="151"/>
      <c r="J32" s="151"/>
      <c r="K32" s="151"/>
      <c r="L32" s="151"/>
      <c r="M32" s="151"/>
      <c r="N32" s="151"/>
      <c r="O32" s="151"/>
      <c r="P32" s="151"/>
      <c r="Q32" s="151"/>
      <c r="R32" s="151"/>
      <c r="S32" s="151"/>
      <c r="T32" s="151">
        <f t="shared" ref="T32:T33" si="4">C32</f>
        <v>0.18352403372317416</v>
      </c>
      <c r="U32" s="151">
        <v>4</v>
      </c>
      <c r="V32" s="151"/>
      <c r="W32" s="151"/>
      <c r="X32" s="151"/>
      <c r="Y32" s="151"/>
      <c r="Z32" s="151"/>
      <c r="AA32" s="151"/>
      <c r="AB32" s="151" t="s">
        <v>342</v>
      </c>
      <c r="AC32" s="151" t="s">
        <v>342</v>
      </c>
      <c r="AD32" s="151" t="s">
        <v>342</v>
      </c>
      <c r="AE32" s="151" t="s">
        <v>342</v>
      </c>
      <c r="AF32" s="151" t="s">
        <v>342</v>
      </c>
      <c r="AG32" s="151" t="s">
        <v>342</v>
      </c>
      <c r="AH32" s="151" t="s">
        <v>342</v>
      </c>
      <c r="AI32" s="151" t="s">
        <v>342</v>
      </c>
      <c r="AJ32" s="151" t="s">
        <v>342</v>
      </c>
      <c r="AK32" s="151" t="s">
        <v>342</v>
      </c>
      <c r="AL32" s="151" t="s">
        <v>342</v>
      </c>
      <c r="AM32" s="151" t="s">
        <v>342</v>
      </c>
      <c r="AN32" s="151"/>
      <c r="AO32" s="219">
        <f>D32</f>
        <v>9.4877909159999982E-2</v>
      </c>
    </row>
    <row r="33" spans="1:41" s="158" customFormat="1" x14ac:dyDescent="0.25">
      <c r="A33" s="51" t="s">
        <v>152</v>
      </c>
      <c r="B33" s="41" t="s">
        <v>151</v>
      </c>
      <c r="C33" s="173">
        <f>'[5]2'!$J$79</f>
        <v>0.12100485739989505</v>
      </c>
      <c r="D33" s="151">
        <f>'[1]380'!$BJ$8</f>
        <v>0.21344917357999998</v>
      </c>
      <c r="E33" s="162">
        <f t="shared" si="3"/>
        <v>0.12100485739989505</v>
      </c>
      <c r="F33" s="218">
        <v>0</v>
      </c>
      <c r="G33" s="151"/>
      <c r="H33" s="151"/>
      <c r="I33" s="151"/>
      <c r="J33" s="151"/>
      <c r="K33" s="151"/>
      <c r="L33" s="151"/>
      <c r="M33" s="151"/>
      <c r="N33" s="151"/>
      <c r="O33" s="151"/>
      <c r="P33" s="151"/>
      <c r="Q33" s="151"/>
      <c r="R33" s="151"/>
      <c r="S33" s="151"/>
      <c r="T33" s="151">
        <f t="shared" si="4"/>
        <v>0.12100485739989505</v>
      </c>
      <c r="U33" s="151">
        <v>4</v>
      </c>
      <c r="V33" s="151"/>
      <c r="W33" s="151"/>
      <c r="X33" s="151"/>
      <c r="Y33" s="151"/>
      <c r="Z33" s="151"/>
      <c r="AA33" s="151"/>
      <c r="AB33" s="151" t="s">
        <v>342</v>
      </c>
      <c r="AC33" s="151" t="s">
        <v>342</v>
      </c>
      <c r="AD33" s="151" t="s">
        <v>342</v>
      </c>
      <c r="AE33" s="151" t="s">
        <v>342</v>
      </c>
      <c r="AF33" s="151" t="s">
        <v>342</v>
      </c>
      <c r="AG33" s="151" t="s">
        <v>342</v>
      </c>
      <c r="AH33" s="151" t="s">
        <v>342</v>
      </c>
      <c r="AI33" s="151" t="s">
        <v>342</v>
      </c>
      <c r="AJ33" s="151" t="s">
        <v>342</v>
      </c>
      <c r="AK33" s="151" t="s">
        <v>342</v>
      </c>
      <c r="AL33" s="151" t="s">
        <v>342</v>
      </c>
      <c r="AM33" s="151" t="s">
        <v>342</v>
      </c>
      <c r="AN33" s="151"/>
      <c r="AO33" s="219">
        <f>D33</f>
        <v>0.21344917357999998</v>
      </c>
    </row>
    <row r="34" spans="1:41" x14ac:dyDescent="0.25">
      <c r="A34" s="48" t="s">
        <v>150</v>
      </c>
      <c r="B34" s="41" t="s">
        <v>149</v>
      </c>
      <c r="C34" s="173">
        <f>'[5]2'!$K$79</f>
        <v>3.4284709596636931E-2</v>
      </c>
      <c r="D34" s="152" t="s">
        <v>342</v>
      </c>
      <c r="E34" s="162">
        <f t="shared" si="3"/>
        <v>3.4284709596636931E-2</v>
      </c>
      <c r="F34" s="162">
        <v>0</v>
      </c>
      <c r="G34" s="152"/>
      <c r="H34" s="152"/>
      <c r="I34" s="152"/>
      <c r="J34" s="152"/>
      <c r="K34" s="152"/>
      <c r="L34" s="152"/>
      <c r="M34" s="152"/>
      <c r="N34" s="152"/>
      <c r="O34" s="152"/>
      <c r="P34" s="152"/>
      <c r="Q34" s="152"/>
      <c r="R34" s="152"/>
      <c r="S34" s="152"/>
      <c r="T34" s="152">
        <f>E34</f>
        <v>3.4284709596636931E-2</v>
      </c>
      <c r="U34" s="152">
        <v>4</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3.4284709596636931E-2</v>
      </c>
      <c r="AO34" s="162">
        <f>V34+Z34+AD34</f>
        <v>0</v>
      </c>
    </row>
    <row r="35" spans="1:41" ht="31.5" x14ac:dyDescent="0.25">
      <c r="A35" s="51" t="s">
        <v>63</v>
      </c>
      <c r="B35" s="50" t="s">
        <v>148</v>
      </c>
      <c r="C35" s="151"/>
      <c r="D35" s="151"/>
      <c r="E35" s="162"/>
      <c r="F35" s="16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75"/>
    </row>
    <row r="36" spans="1:41" ht="31.5" x14ac:dyDescent="0.25">
      <c r="A36" s="48" t="s">
        <v>147</v>
      </c>
      <c r="B36" s="47" t="s">
        <v>146</v>
      </c>
      <c r="C36" s="153"/>
      <c r="D36" s="151"/>
      <c r="E36" s="162"/>
      <c r="F36" s="162"/>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75"/>
    </row>
    <row r="37" spans="1:41" x14ac:dyDescent="0.25">
      <c r="A37" s="48" t="s">
        <v>145</v>
      </c>
      <c r="B37" s="47" t="s">
        <v>135</v>
      </c>
      <c r="C37" s="153">
        <f>[2]план!$AA$4</f>
        <v>0</v>
      </c>
      <c r="D37" s="152">
        <v>0</v>
      </c>
      <c r="E37" s="162">
        <f>C37</f>
        <v>0</v>
      </c>
      <c r="F37" s="162">
        <f>C37</f>
        <v>0</v>
      </c>
      <c r="G37" s="151"/>
      <c r="H37" s="151"/>
      <c r="I37" s="151"/>
      <c r="J37" s="151"/>
      <c r="K37" s="151"/>
      <c r="L37" s="151"/>
      <c r="M37" s="151"/>
      <c r="N37" s="151"/>
      <c r="O37" s="151"/>
      <c r="P37" s="151"/>
      <c r="Q37" s="151"/>
      <c r="R37" s="151"/>
      <c r="S37" s="151"/>
      <c r="T37" s="152">
        <f>[2]план!$AB$4</f>
        <v>0.25</v>
      </c>
      <c r="U37" s="152">
        <v>4</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0.25</v>
      </c>
      <c r="AO37" s="162">
        <f>V37+Z37+AD37</f>
        <v>0</v>
      </c>
    </row>
    <row r="38" spans="1:41" x14ac:dyDescent="0.25">
      <c r="A38" s="48" t="s">
        <v>144</v>
      </c>
      <c r="B38" s="47" t="s">
        <v>133</v>
      </c>
      <c r="C38" s="153"/>
      <c r="D38" s="151"/>
      <c r="E38" s="162"/>
      <c r="F38" s="162"/>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75"/>
    </row>
    <row r="39" spans="1:41" ht="31.5" x14ac:dyDescent="0.25">
      <c r="A39" s="48" t="s">
        <v>143</v>
      </c>
      <c r="B39" s="41" t="s">
        <v>131</v>
      </c>
      <c r="C39" s="152"/>
      <c r="D39" s="151">
        <f>(45+40)/1000</f>
        <v>8.5000000000000006E-2</v>
      </c>
      <c r="E39" s="162"/>
      <c r="F39" s="162"/>
      <c r="G39" s="151"/>
      <c r="H39" s="151"/>
      <c r="I39" s="151"/>
      <c r="J39" s="151"/>
      <c r="K39" s="151"/>
      <c r="L39" s="151"/>
      <c r="M39" s="151"/>
      <c r="N39" s="151"/>
      <c r="O39" s="151"/>
      <c r="P39" s="151"/>
      <c r="Q39" s="151"/>
      <c r="R39" s="151"/>
      <c r="S39" s="151"/>
      <c r="T39" s="151"/>
      <c r="U39" s="151"/>
      <c r="V39" s="151"/>
      <c r="W39" s="151"/>
      <c r="X39" s="151"/>
      <c r="Y39" s="151"/>
      <c r="Z39" s="151">
        <f>D39</f>
        <v>8.5000000000000006E-2</v>
      </c>
      <c r="AA39" s="151">
        <v>4</v>
      </c>
      <c r="AB39" s="151"/>
      <c r="AC39" s="151"/>
      <c r="AD39" s="151"/>
      <c r="AE39" s="151"/>
      <c r="AF39" s="151"/>
      <c r="AG39" s="151"/>
      <c r="AH39" s="151"/>
      <c r="AI39" s="151"/>
      <c r="AJ39" s="151"/>
      <c r="AK39" s="151"/>
      <c r="AL39" s="151"/>
      <c r="AM39" s="151"/>
      <c r="AN39" s="151"/>
      <c r="AO39" s="175">
        <f>Z39</f>
        <v>8.5000000000000006E-2</v>
      </c>
    </row>
    <row r="40" spans="1:41" ht="31.5" x14ac:dyDescent="0.25">
      <c r="A40" s="48" t="s">
        <v>142</v>
      </c>
      <c r="B40" s="41" t="s">
        <v>129</v>
      </c>
      <c r="C40" s="152"/>
      <c r="D40" s="151"/>
      <c r="E40" s="162"/>
      <c r="F40" s="162"/>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75"/>
    </row>
    <row r="41" spans="1:41" x14ac:dyDescent="0.25">
      <c r="A41" s="48" t="s">
        <v>141</v>
      </c>
      <c r="B41" s="41" t="s">
        <v>127</v>
      </c>
      <c r="C41" s="152"/>
      <c r="D41" s="151"/>
      <c r="E41" s="162"/>
      <c r="F41" s="162"/>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51"/>
      <c r="AL41" s="151"/>
      <c r="AM41" s="151"/>
      <c r="AN41" s="151"/>
      <c r="AO41" s="175"/>
    </row>
    <row r="42" spans="1:41" ht="18.75" x14ac:dyDescent="0.25">
      <c r="A42" s="48" t="s">
        <v>140</v>
      </c>
      <c r="B42" s="47" t="s">
        <v>125</v>
      </c>
      <c r="C42" s="153"/>
      <c r="D42" s="151">
        <v>1</v>
      </c>
      <c r="E42" s="162"/>
      <c r="F42" s="162"/>
      <c r="G42" s="151"/>
      <c r="H42" s="151"/>
      <c r="I42" s="151"/>
      <c r="J42" s="151"/>
      <c r="K42" s="151"/>
      <c r="L42" s="151"/>
      <c r="M42" s="151"/>
      <c r="N42" s="151"/>
      <c r="O42" s="151"/>
      <c r="P42" s="151"/>
      <c r="Q42" s="151"/>
      <c r="R42" s="151"/>
      <c r="S42" s="151"/>
      <c r="T42" s="151"/>
      <c r="U42" s="151"/>
      <c r="V42" s="151"/>
      <c r="W42" s="151"/>
      <c r="X42" s="151"/>
      <c r="Y42" s="151"/>
      <c r="Z42" s="151">
        <v>1</v>
      </c>
      <c r="AA42" s="151">
        <v>4</v>
      </c>
      <c r="AB42" s="151"/>
      <c r="AC42" s="151"/>
      <c r="AD42" s="151"/>
      <c r="AE42" s="151"/>
      <c r="AF42" s="151"/>
      <c r="AG42" s="151"/>
      <c r="AH42" s="151"/>
      <c r="AI42" s="151"/>
      <c r="AJ42" s="151"/>
      <c r="AK42" s="151"/>
      <c r="AL42" s="151"/>
      <c r="AM42" s="151"/>
      <c r="AN42" s="151"/>
      <c r="AO42" s="175">
        <v>1</v>
      </c>
    </row>
    <row r="43" spans="1:41" x14ac:dyDescent="0.25">
      <c r="A43" s="51" t="s">
        <v>62</v>
      </c>
      <c r="B43" s="50" t="s">
        <v>139</v>
      </c>
      <c r="C43" s="151"/>
      <c r="D43" s="151"/>
      <c r="E43" s="162"/>
      <c r="F43" s="162"/>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75"/>
    </row>
    <row r="44" spans="1:41" x14ac:dyDescent="0.25">
      <c r="A44" s="48" t="s">
        <v>138</v>
      </c>
      <c r="B44" s="41" t="s">
        <v>137</v>
      </c>
      <c r="C44" s="152"/>
      <c r="D44" s="151"/>
      <c r="E44" s="162"/>
      <c r="F44" s="162"/>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75"/>
    </row>
    <row r="45" spans="1:41" x14ac:dyDescent="0.25">
      <c r="A45" s="48" t="s">
        <v>136</v>
      </c>
      <c r="B45" s="41" t="s">
        <v>135</v>
      </c>
      <c r="C45" s="152">
        <f>C37</f>
        <v>0</v>
      </c>
      <c r="D45" s="152">
        <f t="shared" ref="D45:AO45" si="5">D37</f>
        <v>0</v>
      </c>
      <c r="E45" s="152">
        <f t="shared" si="5"/>
        <v>0</v>
      </c>
      <c r="F45" s="152">
        <f t="shared" si="5"/>
        <v>0</v>
      </c>
      <c r="G45" s="152">
        <f t="shared" si="5"/>
        <v>0</v>
      </c>
      <c r="H45" s="152">
        <f t="shared" si="5"/>
        <v>0</v>
      </c>
      <c r="I45" s="152">
        <f t="shared" si="5"/>
        <v>0</v>
      </c>
      <c r="J45" s="152">
        <f t="shared" si="5"/>
        <v>0</v>
      </c>
      <c r="K45" s="152">
        <f t="shared" si="5"/>
        <v>0</v>
      </c>
      <c r="L45" s="152">
        <f t="shared" si="5"/>
        <v>0</v>
      </c>
      <c r="M45" s="152">
        <f t="shared" si="5"/>
        <v>0</v>
      </c>
      <c r="N45" s="152">
        <f t="shared" si="5"/>
        <v>0</v>
      </c>
      <c r="O45" s="152">
        <f t="shared" si="5"/>
        <v>0</v>
      </c>
      <c r="P45" s="152">
        <f t="shared" si="5"/>
        <v>0</v>
      </c>
      <c r="Q45" s="152">
        <f t="shared" si="5"/>
        <v>0</v>
      </c>
      <c r="R45" s="152">
        <f t="shared" si="5"/>
        <v>0</v>
      </c>
      <c r="S45" s="152">
        <f t="shared" si="5"/>
        <v>0</v>
      </c>
      <c r="T45" s="152">
        <f t="shared" si="5"/>
        <v>0.25</v>
      </c>
      <c r="U45" s="152">
        <f t="shared" si="5"/>
        <v>4</v>
      </c>
      <c r="V45" s="152">
        <f t="shared" si="5"/>
        <v>0</v>
      </c>
      <c r="W45" s="152">
        <f t="shared" si="5"/>
        <v>0</v>
      </c>
      <c r="X45" s="152">
        <f t="shared" si="5"/>
        <v>0</v>
      </c>
      <c r="Y45" s="152">
        <f t="shared" si="5"/>
        <v>0</v>
      </c>
      <c r="Z45" s="152">
        <f t="shared" si="5"/>
        <v>0</v>
      </c>
      <c r="AA45" s="152">
        <f t="shared" si="5"/>
        <v>0</v>
      </c>
      <c r="AB45" s="152">
        <f t="shared" si="5"/>
        <v>0</v>
      </c>
      <c r="AC45" s="152">
        <f t="shared" si="5"/>
        <v>0</v>
      </c>
      <c r="AD45" s="152">
        <f t="shared" si="5"/>
        <v>0</v>
      </c>
      <c r="AE45" s="152">
        <f t="shared" si="5"/>
        <v>0</v>
      </c>
      <c r="AF45" s="152">
        <f t="shared" si="5"/>
        <v>0</v>
      </c>
      <c r="AG45" s="152">
        <f t="shared" si="5"/>
        <v>0</v>
      </c>
      <c r="AH45" s="152">
        <f t="shared" si="5"/>
        <v>0</v>
      </c>
      <c r="AI45" s="152">
        <f t="shared" si="5"/>
        <v>0</v>
      </c>
      <c r="AJ45" s="152">
        <f t="shared" si="5"/>
        <v>0</v>
      </c>
      <c r="AK45" s="152">
        <f t="shared" si="5"/>
        <v>0</v>
      </c>
      <c r="AL45" s="152">
        <f t="shared" si="5"/>
        <v>0</v>
      </c>
      <c r="AM45" s="152">
        <f t="shared" si="5"/>
        <v>0</v>
      </c>
      <c r="AN45" s="152">
        <f t="shared" si="5"/>
        <v>0.25</v>
      </c>
      <c r="AO45" s="152">
        <f t="shared" si="5"/>
        <v>0</v>
      </c>
    </row>
    <row r="46" spans="1:41" x14ac:dyDescent="0.25">
      <c r="A46" s="48" t="s">
        <v>134</v>
      </c>
      <c r="B46" s="41" t="s">
        <v>133</v>
      </c>
      <c r="C46" s="152"/>
      <c r="D46" s="151"/>
      <c r="E46" s="162"/>
      <c r="F46" s="162"/>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75"/>
    </row>
    <row r="47" spans="1:41" ht="31.5" x14ac:dyDescent="0.25">
      <c r="A47" s="48" t="s">
        <v>132</v>
      </c>
      <c r="B47" s="41" t="s">
        <v>131</v>
      </c>
      <c r="C47" s="152"/>
      <c r="D47" s="151">
        <f>D39</f>
        <v>8.5000000000000006E-2</v>
      </c>
      <c r="E47" s="162"/>
      <c r="F47" s="162"/>
      <c r="G47" s="151"/>
      <c r="H47" s="151"/>
      <c r="I47" s="151"/>
      <c r="J47" s="151"/>
      <c r="K47" s="151"/>
      <c r="L47" s="151"/>
      <c r="M47" s="151"/>
      <c r="N47" s="151"/>
      <c r="O47" s="151"/>
      <c r="P47" s="151"/>
      <c r="Q47" s="151"/>
      <c r="R47" s="151"/>
      <c r="S47" s="151"/>
      <c r="T47" s="151"/>
      <c r="U47" s="151"/>
      <c r="V47" s="151"/>
      <c r="W47" s="151"/>
      <c r="X47" s="151"/>
      <c r="Y47" s="151"/>
      <c r="Z47" s="151">
        <f>Z39</f>
        <v>8.5000000000000006E-2</v>
      </c>
      <c r="AA47" s="151">
        <f>AA39</f>
        <v>4</v>
      </c>
      <c r="AB47" s="151"/>
      <c r="AC47" s="151"/>
      <c r="AD47" s="151"/>
      <c r="AE47" s="151"/>
      <c r="AF47" s="151"/>
      <c r="AG47" s="151"/>
      <c r="AH47" s="151"/>
      <c r="AI47" s="151"/>
      <c r="AJ47" s="151"/>
      <c r="AK47" s="151"/>
      <c r="AL47" s="151"/>
      <c r="AM47" s="151"/>
      <c r="AN47" s="151"/>
      <c r="AO47" s="175">
        <f>Z47</f>
        <v>8.5000000000000006E-2</v>
      </c>
    </row>
    <row r="48" spans="1:41" ht="31.5" x14ac:dyDescent="0.25">
      <c r="A48" s="48" t="s">
        <v>130</v>
      </c>
      <c r="B48" s="41" t="s">
        <v>129</v>
      </c>
      <c r="C48" s="152"/>
      <c r="D48" s="151"/>
      <c r="E48" s="162"/>
      <c r="F48" s="162"/>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75"/>
    </row>
    <row r="49" spans="1:41" x14ac:dyDescent="0.25">
      <c r="A49" s="48" t="s">
        <v>128</v>
      </c>
      <c r="B49" s="41" t="s">
        <v>127</v>
      </c>
      <c r="C49" s="152"/>
      <c r="D49" s="151"/>
      <c r="E49" s="162"/>
      <c r="F49" s="162"/>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75"/>
    </row>
    <row r="50" spans="1:41" ht="18.75" x14ac:dyDescent="0.25">
      <c r="A50" s="48" t="s">
        <v>126</v>
      </c>
      <c r="B50" s="47" t="s">
        <v>125</v>
      </c>
      <c r="C50" s="153"/>
      <c r="D50" s="151">
        <v>1</v>
      </c>
      <c r="E50" s="162"/>
      <c r="F50" s="162"/>
      <c r="G50" s="151"/>
      <c r="H50" s="151"/>
      <c r="I50" s="151"/>
      <c r="J50" s="151"/>
      <c r="K50" s="151"/>
      <c r="L50" s="151"/>
      <c r="M50" s="151"/>
      <c r="N50" s="151"/>
      <c r="O50" s="151"/>
      <c r="P50" s="151"/>
      <c r="Q50" s="151"/>
      <c r="R50" s="151"/>
      <c r="S50" s="151"/>
      <c r="T50" s="151"/>
      <c r="U50" s="151"/>
      <c r="V50" s="151"/>
      <c r="W50" s="151"/>
      <c r="X50" s="151"/>
      <c r="Y50" s="151"/>
      <c r="Z50" s="151">
        <v>1</v>
      </c>
      <c r="AA50" s="151">
        <v>4</v>
      </c>
      <c r="AB50" s="151"/>
      <c r="AC50" s="151"/>
      <c r="AD50" s="151"/>
      <c r="AE50" s="151"/>
      <c r="AF50" s="151"/>
      <c r="AG50" s="151"/>
      <c r="AH50" s="151"/>
      <c r="AI50" s="151"/>
      <c r="AJ50" s="151"/>
      <c r="AK50" s="151"/>
      <c r="AL50" s="151"/>
      <c r="AM50" s="151"/>
      <c r="AN50" s="151"/>
      <c r="AO50" s="175">
        <v>1</v>
      </c>
    </row>
    <row r="51" spans="1:41" ht="35.25" customHeight="1" x14ac:dyDescent="0.25">
      <c r="A51" s="51" t="s">
        <v>60</v>
      </c>
      <c r="B51" s="50" t="s">
        <v>124</v>
      </c>
      <c r="C51" s="151"/>
      <c r="D51" s="151"/>
      <c r="E51" s="162"/>
      <c r="F51" s="162"/>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75"/>
    </row>
    <row r="52" spans="1:41" x14ac:dyDescent="0.25">
      <c r="A52" s="48" t="s">
        <v>123</v>
      </c>
      <c r="B52" s="41" t="s">
        <v>122</v>
      </c>
      <c r="C52" s="151">
        <f>C30</f>
        <v>0.40334952466631685</v>
      </c>
      <c r="D52" s="151">
        <f t="shared" ref="D52:AO52" si="6">D30</f>
        <v>0.30832708000000003</v>
      </c>
      <c r="E52" s="151">
        <f t="shared" si="6"/>
        <v>0.40334952466631685</v>
      </c>
      <c r="F52" s="151">
        <f t="shared" si="6"/>
        <v>0</v>
      </c>
      <c r="G52" s="151">
        <f t="shared" si="6"/>
        <v>0</v>
      </c>
      <c r="H52" s="151">
        <f t="shared" si="6"/>
        <v>0</v>
      </c>
      <c r="I52" s="151">
        <f t="shared" si="6"/>
        <v>0</v>
      </c>
      <c r="J52" s="151">
        <f t="shared" si="6"/>
        <v>0</v>
      </c>
      <c r="K52" s="151">
        <f t="shared" si="6"/>
        <v>0</v>
      </c>
      <c r="L52" s="151">
        <f t="shared" si="6"/>
        <v>0</v>
      </c>
      <c r="M52" s="151">
        <f t="shared" si="6"/>
        <v>0</v>
      </c>
      <c r="N52" s="151">
        <f t="shared" si="6"/>
        <v>0</v>
      </c>
      <c r="O52" s="151">
        <f t="shared" si="6"/>
        <v>0</v>
      </c>
      <c r="P52" s="151">
        <f t="shared" si="6"/>
        <v>0</v>
      </c>
      <c r="Q52" s="151">
        <f t="shared" si="6"/>
        <v>0</v>
      </c>
      <c r="R52" s="151">
        <f t="shared" si="6"/>
        <v>0</v>
      </c>
      <c r="S52" s="151">
        <f t="shared" si="6"/>
        <v>0</v>
      </c>
      <c r="T52" s="151">
        <f t="shared" si="6"/>
        <v>0.40334952466631685</v>
      </c>
      <c r="U52" s="151">
        <f t="shared" si="6"/>
        <v>4</v>
      </c>
      <c r="V52" s="151">
        <f t="shared" si="6"/>
        <v>0</v>
      </c>
      <c r="W52" s="151">
        <f t="shared" si="6"/>
        <v>0</v>
      </c>
      <c r="X52" s="151">
        <f t="shared" si="6"/>
        <v>0</v>
      </c>
      <c r="Y52" s="151">
        <f t="shared" si="6"/>
        <v>0</v>
      </c>
      <c r="Z52" s="151">
        <f>Z30</f>
        <v>0.30832708000000003</v>
      </c>
      <c r="AA52" s="151">
        <f t="shared" si="6"/>
        <v>4</v>
      </c>
      <c r="AB52" s="151">
        <f t="shared" si="6"/>
        <v>0</v>
      </c>
      <c r="AC52" s="151">
        <f t="shared" si="6"/>
        <v>0</v>
      </c>
      <c r="AD52" s="151">
        <f t="shared" si="6"/>
        <v>0</v>
      </c>
      <c r="AE52" s="151">
        <f t="shared" si="6"/>
        <v>0</v>
      </c>
      <c r="AF52" s="151">
        <f t="shared" si="6"/>
        <v>0</v>
      </c>
      <c r="AG52" s="151">
        <f t="shared" si="6"/>
        <v>0</v>
      </c>
      <c r="AH52" s="151">
        <f t="shared" si="6"/>
        <v>0</v>
      </c>
      <c r="AI52" s="151">
        <f t="shared" si="6"/>
        <v>0</v>
      </c>
      <c r="AJ52" s="151">
        <f t="shared" si="6"/>
        <v>0</v>
      </c>
      <c r="AK52" s="151">
        <f t="shared" si="6"/>
        <v>0</v>
      </c>
      <c r="AL52" s="151">
        <f t="shared" si="6"/>
        <v>0</v>
      </c>
      <c r="AM52" s="151">
        <f t="shared" si="6"/>
        <v>0</v>
      </c>
      <c r="AN52" s="151">
        <f t="shared" si="6"/>
        <v>3.4284709596636931E-2</v>
      </c>
      <c r="AO52" s="151">
        <f t="shared" si="6"/>
        <v>0.30832708000000003</v>
      </c>
    </row>
    <row r="53" spans="1:41" x14ac:dyDescent="0.25">
      <c r="A53" s="48" t="s">
        <v>121</v>
      </c>
      <c r="B53" s="41" t="s">
        <v>115</v>
      </c>
      <c r="C53" s="152"/>
      <c r="D53" s="151"/>
      <c r="E53" s="162"/>
      <c r="F53" s="162"/>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75"/>
    </row>
    <row r="54" spans="1:41" x14ac:dyDescent="0.25">
      <c r="A54" s="48" t="s">
        <v>120</v>
      </c>
      <c r="B54" s="47" t="s">
        <v>114</v>
      </c>
      <c r="C54" s="153">
        <f>C37</f>
        <v>0</v>
      </c>
      <c r="D54" s="153">
        <f t="shared" ref="D54:AO54" si="7">D37</f>
        <v>0</v>
      </c>
      <c r="E54" s="153">
        <f t="shared" si="7"/>
        <v>0</v>
      </c>
      <c r="F54" s="153">
        <f t="shared" si="7"/>
        <v>0</v>
      </c>
      <c r="G54" s="153">
        <f t="shared" si="7"/>
        <v>0</v>
      </c>
      <c r="H54" s="153">
        <f t="shared" si="7"/>
        <v>0</v>
      </c>
      <c r="I54" s="153">
        <f t="shared" si="7"/>
        <v>0</v>
      </c>
      <c r="J54" s="153">
        <f t="shared" si="7"/>
        <v>0</v>
      </c>
      <c r="K54" s="153">
        <f t="shared" si="7"/>
        <v>0</v>
      </c>
      <c r="L54" s="153">
        <f t="shared" si="7"/>
        <v>0</v>
      </c>
      <c r="M54" s="153">
        <f t="shared" si="7"/>
        <v>0</v>
      </c>
      <c r="N54" s="153">
        <f t="shared" si="7"/>
        <v>0</v>
      </c>
      <c r="O54" s="153">
        <f t="shared" si="7"/>
        <v>0</v>
      </c>
      <c r="P54" s="153">
        <f t="shared" si="7"/>
        <v>0</v>
      </c>
      <c r="Q54" s="153">
        <f t="shared" si="7"/>
        <v>0</v>
      </c>
      <c r="R54" s="153">
        <f t="shared" si="7"/>
        <v>0</v>
      </c>
      <c r="S54" s="153">
        <f t="shared" si="7"/>
        <v>0</v>
      </c>
      <c r="T54" s="153">
        <f t="shared" si="7"/>
        <v>0.25</v>
      </c>
      <c r="U54" s="153">
        <f t="shared" si="7"/>
        <v>4</v>
      </c>
      <c r="V54" s="153">
        <f t="shared" si="7"/>
        <v>0</v>
      </c>
      <c r="W54" s="153">
        <f t="shared" si="7"/>
        <v>0</v>
      </c>
      <c r="X54" s="153">
        <f t="shared" si="7"/>
        <v>0</v>
      </c>
      <c r="Y54" s="153">
        <f t="shared" si="7"/>
        <v>0</v>
      </c>
      <c r="Z54" s="153">
        <f t="shared" si="7"/>
        <v>0</v>
      </c>
      <c r="AA54" s="153">
        <f t="shared" si="7"/>
        <v>0</v>
      </c>
      <c r="AB54" s="153">
        <f t="shared" si="7"/>
        <v>0</v>
      </c>
      <c r="AC54" s="153">
        <f t="shared" si="7"/>
        <v>0</v>
      </c>
      <c r="AD54" s="153">
        <f t="shared" si="7"/>
        <v>0</v>
      </c>
      <c r="AE54" s="153">
        <f t="shared" si="7"/>
        <v>0</v>
      </c>
      <c r="AF54" s="153">
        <f t="shared" si="7"/>
        <v>0</v>
      </c>
      <c r="AG54" s="153">
        <f t="shared" si="7"/>
        <v>0</v>
      </c>
      <c r="AH54" s="153">
        <f t="shared" si="7"/>
        <v>0</v>
      </c>
      <c r="AI54" s="153">
        <f t="shared" si="7"/>
        <v>0</v>
      </c>
      <c r="AJ54" s="153">
        <f t="shared" si="7"/>
        <v>0</v>
      </c>
      <c r="AK54" s="153">
        <f t="shared" si="7"/>
        <v>0</v>
      </c>
      <c r="AL54" s="153">
        <f t="shared" si="7"/>
        <v>0</v>
      </c>
      <c r="AM54" s="153">
        <f t="shared" si="7"/>
        <v>0</v>
      </c>
      <c r="AN54" s="153">
        <f t="shared" si="7"/>
        <v>0.25</v>
      </c>
      <c r="AO54" s="153">
        <f t="shared" si="7"/>
        <v>0</v>
      </c>
    </row>
    <row r="55" spans="1:41" x14ac:dyDescent="0.25">
      <c r="A55" s="48" t="s">
        <v>119</v>
      </c>
      <c r="B55" s="47" t="s">
        <v>113</v>
      </c>
      <c r="C55" s="153"/>
      <c r="D55" s="151"/>
      <c r="E55" s="162"/>
      <c r="F55" s="162"/>
      <c r="G55" s="53"/>
      <c r="H55" s="53"/>
      <c r="I55" s="53"/>
      <c r="J55" s="53"/>
      <c r="K55" s="53"/>
      <c r="L55" s="53"/>
      <c r="M55" s="53"/>
      <c r="N55" s="53"/>
      <c r="O55" s="53"/>
      <c r="P55" s="53"/>
      <c r="Q55" s="53"/>
      <c r="R55" s="53"/>
      <c r="S55" s="53"/>
      <c r="T55" s="53"/>
      <c r="U55" s="174"/>
      <c r="V55" s="53"/>
      <c r="W55" s="174"/>
      <c r="X55" s="53"/>
      <c r="Y55" s="53"/>
      <c r="Z55" s="151"/>
      <c r="AA55" s="151"/>
      <c r="AB55" s="53"/>
      <c r="AC55" s="53"/>
      <c r="AD55" s="53"/>
      <c r="AE55" s="53"/>
      <c r="AF55" s="53"/>
      <c r="AG55" s="53"/>
      <c r="AH55" s="53"/>
      <c r="AI55" s="53"/>
      <c r="AJ55" s="53"/>
      <c r="AK55" s="53"/>
      <c r="AL55" s="53"/>
      <c r="AM55" s="53"/>
      <c r="AN55" s="53"/>
      <c r="AO55" s="163"/>
    </row>
    <row r="56" spans="1:41" x14ac:dyDescent="0.25">
      <c r="A56" s="48" t="s">
        <v>118</v>
      </c>
      <c r="B56" s="47" t="s">
        <v>112</v>
      </c>
      <c r="C56" s="153"/>
      <c r="D56" s="151">
        <f>D47</f>
        <v>8.5000000000000006E-2</v>
      </c>
      <c r="E56" s="162"/>
      <c r="F56" s="162"/>
      <c r="G56" s="53"/>
      <c r="H56" s="53"/>
      <c r="I56" s="53"/>
      <c r="J56" s="53"/>
      <c r="K56" s="53"/>
      <c r="L56" s="53"/>
      <c r="M56" s="53"/>
      <c r="N56" s="53"/>
      <c r="O56" s="53"/>
      <c r="P56" s="53"/>
      <c r="Q56" s="53"/>
      <c r="R56" s="53"/>
      <c r="S56" s="53"/>
      <c r="T56" s="53"/>
      <c r="U56" s="53"/>
      <c r="V56" s="53"/>
      <c r="W56" s="53"/>
      <c r="X56" s="53"/>
      <c r="Y56" s="53"/>
      <c r="Z56" s="151">
        <f>Z47</f>
        <v>8.5000000000000006E-2</v>
      </c>
      <c r="AA56" s="151">
        <f>AA47</f>
        <v>4</v>
      </c>
      <c r="AB56" s="53"/>
      <c r="AC56" s="53"/>
      <c r="AD56" s="53"/>
      <c r="AE56" s="53"/>
      <c r="AF56" s="53"/>
      <c r="AG56" s="53"/>
      <c r="AH56" s="53"/>
      <c r="AI56" s="53"/>
      <c r="AJ56" s="53"/>
      <c r="AK56" s="53"/>
      <c r="AL56" s="53"/>
      <c r="AM56" s="53"/>
      <c r="AN56" s="53"/>
      <c r="AO56" s="175">
        <f>AO47</f>
        <v>8.5000000000000006E-2</v>
      </c>
    </row>
    <row r="57" spans="1:41" ht="18.75" x14ac:dyDescent="0.25">
      <c r="A57" s="48" t="s">
        <v>117</v>
      </c>
      <c r="B57" s="47" t="s">
        <v>111</v>
      </c>
      <c r="C57" s="153"/>
      <c r="D57" s="151">
        <v>1</v>
      </c>
      <c r="E57" s="162"/>
      <c r="F57" s="162"/>
      <c r="G57" s="53"/>
      <c r="H57" s="53"/>
      <c r="I57" s="53"/>
      <c r="J57" s="53"/>
      <c r="K57" s="53"/>
      <c r="L57" s="53"/>
      <c r="M57" s="53"/>
      <c r="N57" s="53"/>
      <c r="O57" s="53"/>
      <c r="P57" s="53"/>
      <c r="Q57" s="53"/>
      <c r="R57" s="53"/>
      <c r="S57" s="53"/>
      <c r="T57" s="53"/>
      <c r="U57" s="53"/>
      <c r="V57" s="53"/>
      <c r="W57" s="53"/>
      <c r="X57" s="53"/>
      <c r="Y57" s="53"/>
      <c r="Z57" s="53">
        <v>1</v>
      </c>
      <c r="AA57" s="53">
        <v>4</v>
      </c>
      <c r="AB57" s="53"/>
      <c r="AC57" s="53"/>
      <c r="AD57" s="53"/>
      <c r="AE57" s="53"/>
      <c r="AF57" s="53"/>
      <c r="AG57" s="53"/>
      <c r="AH57" s="53"/>
      <c r="AI57" s="53"/>
      <c r="AJ57" s="53"/>
      <c r="AK57" s="53"/>
      <c r="AL57" s="53"/>
      <c r="AM57" s="53"/>
      <c r="AN57" s="53"/>
      <c r="AO57" s="163">
        <v>1</v>
      </c>
    </row>
    <row r="58" spans="1:41" ht="36.75" customHeight="1" x14ac:dyDescent="0.25">
      <c r="A58" s="51" t="s">
        <v>59</v>
      </c>
      <c r="B58" s="61" t="s">
        <v>217</v>
      </c>
      <c r="C58" s="153"/>
      <c r="D58" s="151"/>
      <c r="E58" s="162"/>
      <c r="F58" s="162"/>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3"/>
    </row>
    <row r="59" spans="1:41" x14ac:dyDescent="0.25">
      <c r="A59" s="51" t="s">
        <v>57</v>
      </c>
      <c r="B59" s="50" t="s">
        <v>116</v>
      </c>
      <c r="C59" s="151"/>
      <c r="D59" s="151"/>
      <c r="E59" s="162"/>
      <c r="F59" s="16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3"/>
    </row>
    <row r="60" spans="1:41" x14ac:dyDescent="0.25">
      <c r="A60" s="48" t="s">
        <v>211</v>
      </c>
      <c r="B60" s="49" t="s">
        <v>137</v>
      </c>
      <c r="C60" s="154"/>
      <c r="D60" s="151"/>
      <c r="E60" s="162"/>
      <c r="F60" s="162"/>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3"/>
    </row>
    <row r="61" spans="1:41" x14ac:dyDescent="0.25">
      <c r="A61" s="48" t="s">
        <v>212</v>
      </c>
      <c r="B61" s="49" t="s">
        <v>135</v>
      </c>
      <c r="C61" s="154"/>
      <c r="D61" s="151"/>
      <c r="E61" s="162"/>
      <c r="F61" s="162"/>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3"/>
    </row>
    <row r="62" spans="1:41" x14ac:dyDescent="0.25">
      <c r="A62" s="48" t="s">
        <v>213</v>
      </c>
      <c r="B62" s="49" t="s">
        <v>133</v>
      </c>
      <c r="C62" s="154"/>
      <c r="D62" s="151"/>
      <c r="E62" s="162"/>
      <c r="F62" s="162"/>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3"/>
    </row>
    <row r="63" spans="1:41" x14ac:dyDescent="0.25">
      <c r="A63" s="48" t="s">
        <v>214</v>
      </c>
      <c r="B63" s="49" t="s">
        <v>216</v>
      </c>
      <c r="C63" s="154"/>
      <c r="D63" s="151"/>
      <c r="E63" s="162"/>
      <c r="F63" s="162"/>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3"/>
    </row>
    <row r="64" spans="1:41" ht="18.75" x14ac:dyDescent="0.25">
      <c r="A64" s="48" t="s">
        <v>215</v>
      </c>
      <c r="B64" s="47" t="s">
        <v>111</v>
      </c>
      <c r="C64" s="153"/>
      <c r="D64" s="151"/>
      <c r="E64" s="162"/>
      <c r="F64" s="162"/>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3"/>
    </row>
    <row r="65" spans="1:40" x14ac:dyDescent="0.25">
      <c r="A65" s="45"/>
      <c r="B65" s="46"/>
      <c r="C65" s="46"/>
      <c r="D65" s="46"/>
      <c r="E65" s="46"/>
      <c r="F65" s="46"/>
      <c r="G65" s="46"/>
      <c r="H65" s="46"/>
      <c r="I65" s="46"/>
      <c r="J65" s="46"/>
      <c r="K65" s="46"/>
      <c r="L65" s="45"/>
      <c r="M65" s="45"/>
      <c r="N65" s="158"/>
      <c r="O65" s="158"/>
      <c r="P65" s="158"/>
      <c r="Q65" s="158"/>
      <c r="R65" s="158"/>
      <c r="S65" s="158"/>
      <c r="T65" s="158"/>
      <c r="U65" s="158"/>
      <c r="V65" s="158"/>
      <c r="W65" s="158"/>
      <c r="AB65" s="158"/>
      <c r="AC65" s="158"/>
      <c r="AD65" s="158"/>
      <c r="AE65" s="158"/>
      <c r="AF65" s="158"/>
      <c r="AG65" s="158"/>
      <c r="AH65" s="158"/>
      <c r="AI65" s="158"/>
      <c r="AJ65" s="158"/>
      <c r="AK65" s="158"/>
      <c r="AL65" s="158"/>
      <c r="AM65" s="158"/>
      <c r="AN65" s="158"/>
    </row>
    <row r="66" spans="1:40" ht="54" customHeight="1" x14ac:dyDescent="0.25">
      <c r="A66" s="158"/>
      <c r="B66" s="389"/>
      <c r="C66" s="389"/>
      <c r="D66" s="389"/>
      <c r="E66" s="389"/>
      <c r="F66" s="389"/>
      <c r="G66" s="389"/>
      <c r="H66" s="389"/>
      <c r="I66" s="389"/>
      <c r="J66" s="46"/>
      <c r="K66" s="46"/>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row>
    <row r="67" spans="1:40" x14ac:dyDescent="0.25">
      <c r="A67" s="158"/>
      <c r="B67" s="158"/>
      <c r="C67" s="158"/>
      <c r="D67" s="158"/>
      <c r="E67" s="158"/>
      <c r="F67" s="158"/>
      <c r="L67" s="158"/>
      <c r="M67" s="158"/>
      <c r="N67" s="158"/>
      <c r="O67" s="158"/>
      <c r="P67" s="158"/>
      <c r="Q67" s="158"/>
      <c r="R67" s="158"/>
      <c r="S67" s="158"/>
      <c r="T67" s="158"/>
      <c r="U67" s="158"/>
      <c r="V67" s="158"/>
      <c r="W67" s="158"/>
      <c r="AB67" s="158"/>
      <c r="AC67" s="158"/>
      <c r="AD67" s="158"/>
      <c r="AE67" s="158"/>
      <c r="AF67" s="158"/>
      <c r="AG67" s="158"/>
      <c r="AH67" s="158"/>
      <c r="AI67" s="158"/>
      <c r="AJ67" s="158"/>
      <c r="AK67" s="158"/>
      <c r="AL67" s="158"/>
      <c r="AM67" s="158"/>
      <c r="AN67" s="158"/>
    </row>
    <row r="68" spans="1:40" ht="50.25" customHeight="1" x14ac:dyDescent="0.25">
      <c r="A68" s="158"/>
      <c r="B68" s="388"/>
      <c r="C68" s="388"/>
      <c r="D68" s="388"/>
      <c r="E68" s="388"/>
      <c r="F68" s="388"/>
      <c r="G68" s="388"/>
      <c r="H68" s="388"/>
      <c r="I68" s="388"/>
      <c r="J68" s="156"/>
      <c r="K68" s="156"/>
      <c r="L68" s="158"/>
      <c r="M68" s="158"/>
      <c r="N68" s="158"/>
      <c r="O68" s="158"/>
      <c r="P68" s="158"/>
      <c r="Q68" s="158"/>
      <c r="R68" s="158"/>
      <c r="S68" s="158"/>
      <c r="T68" s="158"/>
      <c r="U68" s="158"/>
      <c r="V68" s="158"/>
      <c r="W68" s="158"/>
      <c r="AB68" s="158"/>
      <c r="AC68" s="158"/>
      <c r="AD68" s="158"/>
      <c r="AE68" s="158"/>
      <c r="AF68" s="158"/>
      <c r="AG68" s="158"/>
      <c r="AH68" s="158"/>
      <c r="AI68" s="158"/>
      <c r="AJ68" s="158"/>
      <c r="AK68" s="158"/>
      <c r="AL68" s="158"/>
      <c r="AM68" s="158"/>
      <c r="AN68" s="158"/>
    </row>
    <row r="69" spans="1:40" x14ac:dyDescent="0.25">
      <c r="A69" s="158"/>
      <c r="B69" s="158"/>
      <c r="C69" s="158"/>
      <c r="D69" s="158"/>
      <c r="E69" s="158"/>
      <c r="F69" s="158"/>
      <c r="L69" s="158"/>
      <c r="M69" s="158"/>
      <c r="N69" s="158"/>
      <c r="O69" s="158"/>
      <c r="P69" s="158"/>
      <c r="Q69" s="158"/>
      <c r="R69" s="158"/>
      <c r="S69" s="158"/>
      <c r="T69" s="158"/>
      <c r="U69" s="158"/>
      <c r="V69" s="158"/>
      <c r="W69" s="158"/>
      <c r="AB69" s="158"/>
      <c r="AC69" s="158"/>
      <c r="AD69" s="158"/>
      <c r="AE69" s="158"/>
      <c r="AF69" s="158"/>
      <c r="AG69" s="158"/>
      <c r="AH69" s="158"/>
      <c r="AI69" s="158"/>
      <c r="AJ69" s="158"/>
      <c r="AK69" s="158"/>
      <c r="AL69" s="158"/>
      <c r="AM69" s="158"/>
      <c r="AN69" s="158"/>
    </row>
    <row r="70" spans="1:40" ht="36.75" customHeight="1" x14ac:dyDescent="0.25">
      <c r="A70" s="158"/>
      <c r="B70" s="389"/>
      <c r="C70" s="389"/>
      <c r="D70" s="389"/>
      <c r="E70" s="389"/>
      <c r="F70" s="389"/>
      <c r="G70" s="389"/>
      <c r="H70" s="389"/>
      <c r="I70" s="389"/>
      <c r="J70" s="46"/>
      <c r="K70" s="46"/>
      <c r="L70" s="158"/>
      <c r="M70" s="158"/>
      <c r="N70" s="158"/>
      <c r="O70" s="158"/>
      <c r="P70" s="158"/>
      <c r="Q70" s="158"/>
      <c r="R70" s="158"/>
      <c r="S70" s="158"/>
      <c r="T70" s="158"/>
      <c r="U70" s="158"/>
      <c r="V70" s="158"/>
      <c r="W70" s="158"/>
      <c r="AB70" s="158"/>
      <c r="AC70" s="158"/>
      <c r="AD70" s="158"/>
      <c r="AE70" s="158"/>
      <c r="AF70" s="158"/>
      <c r="AG70" s="158"/>
      <c r="AH70" s="158"/>
      <c r="AI70" s="158"/>
      <c r="AJ70" s="158"/>
      <c r="AK70" s="158"/>
      <c r="AL70" s="158"/>
      <c r="AM70" s="158"/>
      <c r="AN70" s="158"/>
    </row>
    <row r="71" spans="1:40" x14ac:dyDescent="0.25">
      <c r="A71" s="158"/>
      <c r="B71" s="165"/>
      <c r="C71" s="165"/>
      <c r="D71" s="165"/>
      <c r="E71" s="165"/>
      <c r="F71" s="165"/>
      <c r="L71" s="158"/>
      <c r="M71" s="158"/>
      <c r="N71" s="166"/>
      <c r="O71" s="158"/>
      <c r="P71" s="158"/>
      <c r="Q71" s="158"/>
      <c r="R71" s="158"/>
      <c r="S71" s="158"/>
      <c r="T71" s="158"/>
      <c r="U71" s="158"/>
      <c r="V71" s="158"/>
      <c r="W71" s="158"/>
      <c r="AB71" s="158"/>
      <c r="AC71" s="158"/>
      <c r="AD71" s="158"/>
      <c r="AE71" s="158"/>
      <c r="AF71" s="158"/>
      <c r="AG71" s="158"/>
      <c r="AH71" s="158"/>
      <c r="AI71" s="158"/>
      <c r="AJ71" s="158"/>
      <c r="AK71" s="158"/>
      <c r="AL71" s="158"/>
      <c r="AM71" s="158"/>
      <c r="AN71" s="158"/>
    </row>
    <row r="72" spans="1:40" ht="51" customHeight="1" x14ac:dyDescent="0.25">
      <c r="A72" s="158"/>
      <c r="B72" s="389"/>
      <c r="C72" s="389"/>
      <c r="D72" s="389"/>
      <c r="E72" s="389"/>
      <c r="F72" s="389"/>
      <c r="G72" s="389"/>
      <c r="H72" s="389"/>
      <c r="I72" s="389"/>
      <c r="J72" s="46"/>
      <c r="K72" s="46"/>
      <c r="L72" s="158"/>
      <c r="M72" s="158"/>
      <c r="N72" s="166"/>
      <c r="O72" s="158"/>
      <c r="P72" s="158"/>
      <c r="Q72" s="158"/>
      <c r="R72" s="158"/>
      <c r="S72" s="158"/>
      <c r="T72" s="158"/>
      <c r="U72" s="158"/>
      <c r="V72" s="158"/>
      <c r="W72" s="158"/>
      <c r="AB72" s="158"/>
      <c r="AC72" s="158"/>
      <c r="AD72" s="158"/>
      <c r="AE72" s="158"/>
      <c r="AF72" s="158"/>
      <c r="AG72" s="158"/>
      <c r="AH72" s="158"/>
      <c r="AI72" s="158"/>
      <c r="AJ72" s="158"/>
      <c r="AK72" s="158"/>
      <c r="AL72" s="158"/>
      <c r="AM72" s="158"/>
      <c r="AN72" s="158"/>
    </row>
    <row r="73" spans="1:40" ht="32.25" customHeight="1" x14ac:dyDescent="0.25">
      <c r="A73" s="158"/>
      <c r="B73" s="388"/>
      <c r="C73" s="388"/>
      <c r="D73" s="388"/>
      <c r="E73" s="388"/>
      <c r="F73" s="388"/>
      <c r="G73" s="388"/>
      <c r="H73" s="388"/>
      <c r="I73" s="388"/>
      <c r="J73" s="156"/>
      <c r="K73" s="156"/>
      <c r="L73" s="158"/>
      <c r="M73" s="158"/>
      <c r="N73" s="158"/>
      <c r="O73" s="158"/>
      <c r="P73" s="158"/>
      <c r="Q73" s="158"/>
      <c r="R73" s="158"/>
      <c r="S73" s="158"/>
      <c r="T73" s="158"/>
      <c r="U73" s="158"/>
      <c r="V73" s="158"/>
      <c r="W73" s="158"/>
      <c r="AB73" s="158"/>
      <c r="AC73" s="158"/>
      <c r="AD73" s="158"/>
      <c r="AE73" s="158"/>
      <c r="AF73" s="158"/>
      <c r="AG73" s="158"/>
      <c r="AH73" s="158"/>
      <c r="AI73" s="158"/>
      <c r="AJ73" s="158"/>
      <c r="AK73" s="158"/>
      <c r="AL73" s="158"/>
      <c r="AM73" s="158"/>
      <c r="AN73" s="158"/>
    </row>
    <row r="74" spans="1:40" ht="51.75" customHeight="1" x14ac:dyDescent="0.25">
      <c r="A74" s="158"/>
      <c r="B74" s="389"/>
      <c r="C74" s="389"/>
      <c r="D74" s="389"/>
      <c r="E74" s="389"/>
      <c r="F74" s="389"/>
      <c r="G74" s="389"/>
      <c r="H74" s="389"/>
      <c r="I74" s="389"/>
      <c r="J74" s="46"/>
      <c r="K74" s="46"/>
      <c r="L74" s="158"/>
      <c r="M74" s="158"/>
      <c r="N74" s="158"/>
      <c r="O74" s="158"/>
      <c r="P74" s="158"/>
      <c r="Q74" s="158"/>
      <c r="R74" s="158"/>
      <c r="S74" s="158"/>
      <c r="T74" s="158"/>
      <c r="U74" s="158"/>
      <c r="V74" s="158"/>
      <c r="W74" s="158"/>
      <c r="AB74" s="158"/>
      <c r="AC74" s="158"/>
      <c r="AD74" s="158"/>
      <c r="AE74" s="158"/>
      <c r="AF74" s="158"/>
      <c r="AG74" s="158"/>
      <c r="AH74" s="158"/>
      <c r="AI74" s="158"/>
      <c r="AJ74" s="158"/>
      <c r="AK74" s="158"/>
      <c r="AL74" s="158"/>
      <c r="AM74" s="158"/>
      <c r="AN74" s="158"/>
    </row>
    <row r="75" spans="1:40" ht="21.75" customHeight="1" x14ac:dyDescent="0.25">
      <c r="A75" s="158"/>
      <c r="B75" s="387"/>
      <c r="C75" s="387"/>
      <c r="D75" s="387"/>
      <c r="E75" s="387"/>
      <c r="F75" s="387"/>
      <c r="G75" s="387"/>
      <c r="H75" s="387"/>
      <c r="I75" s="387"/>
      <c r="J75" s="167"/>
      <c r="K75" s="167"/>
      <c r="L75" s="165"/>
      <c r="M75" s="165"/>
      <c r="N75" s="158"/>
      <c r="O75" s="158"/>
      <c r="P75" s="158"/>
      <c r="Q75" s="158"/>
      <c r="R75" s="158"/>
      <c r="S75" s="158"/>
      <c r="T75" s="158"/>
      <c r="U75" s="158"/>
      <c r="V75" s="158"/>
      <c r="W75" s="158"/>
      <c r="AB75" s="158"/>
      <c r="AC75" s="158"/>
      <c r="AD75" s="158"/>
      <c r="AE75" s="158"/>
      <c r="AF75" s="158"/>
      <c r="AG75" s="158"/>
      <c r="AH75" s="158"/>
      <c r="AI75" s="158"/>
      <c r="AJ75" s="158"/>
      <c r="AK75" s="158"/>
      <c r="AL75" s="158"/>
      <c r="AM75" s="158"/>
      <c r="AN75" s="158"/>
    </row>
    <row r="76" spans="1:40" ht="23.25" customHeight="1" x14ac:dyDescent="0.25">
      <c r="A76" s="158"/>
      <c r="B76" s="165"/>
      <c r="C76" s="165"/>
      <c r="D76" s="165"/>
      <c r="E76" s="165"/>
      <c r="F76" s="165"/>
      <c r="L76" s="158"/>
      <c r="M76" s="158"/>
      <c r="N76" s="158"/>
      <c r="O76" s="158"/>
      <c r="P76" s="158"/>
      <c r="Q76" s="158"/>
      <c r="R76" s="158"/>
      <c r="S76" s="158"/>
      <c r="T76" s="158"/>
      <c r="U76" s="158"/>
      <c r="V76" s="158"/>
      <c r="W76" s="158"/>
      <c r="AB76" s="158"/>
      <c r="AC76" s="158"/>
      <c r="AD76" s="158"/>
      <c r="AE76" s="158"/>
      <c r="AF76" s="158"/>
      <c r="AG76" s="158"/>
      <c r="AH76" s="158"/>
      <c r="AI76" s="158"/>
      <c r="AJ76" s="158"/>
      <c r="AK76" s="158"/>
      <c r="AL76" s="158"/>
      <c r="AM76" s="158"/>
      <c r="AN76" s="158"/>
    </row>
    <row r="77" spans="1:40" ht="18.75" customHeight="1" x14ac:dyDescent="0.25">
      <c r="A77" s="158"/>
      <c r="B77" s="388"/>
      <c r="C77" s="388"/>
      <c r="D77" s="388"/>
      <c r="E77" s="388"/>
      <c r="F77" s="388"/>
      <c r="G77" s="388"/>
      <c r="H77" s="388"/>
      <c r="I77" s="388"/>
      <c r="J77" s="156"/>
      <c r="K77" s="156"/>
      <c r="L77" s="158"/>
      <c r="M77" s="158"/>
      <c r="N77" s="158"/>
      <c r="O77" s="158"/>
      <c r="P77" s="158"/>
      <c r="Q77" s="158"/>
      <c r="R77" s="158"/>
      <c r="S77" s="158"/>
      <c r="T77" s="158"/>
      <c r="U77" s="158"/>
      <c r="V77" s="158"/>
      <c r="W77" s="158"/>
      <c r="AB77" s="158"/>
      <c r="AC77" s="158"/>
      <c r="AD77" s="158"/>
      <c r="AE77" s="158"/>
      <c r="AF77" s="158"/>
      <c r="AG77" s="158"/>
      <c r="AH77" s="158"/>
      <c r="AI77" s="158"/>
      <c r="AJ77" s="158"/>
      <c r="AK77" s="158"/>
      <c r="AL77" s="158"/>
      <c r="AM77" s="158"/>
      <c r="AN77" s="158"/>
    </row>
    <row r="78" spans="1:40" x14ac:dyDescent="0.25">
      <c r="A78" s="158"/>
      <c r="B78" s="158"/>
      <c r="C78" s="158"/>
      <c r="D78" s="158"/>
      <c r="E78" s="158"/>
      <c r="F78" s="158"/>
      <c r="L78" s="158"/>
      <c r="M78" s="158"/>
      <c r="N78" s="158"/>
      <c r="O78" s="158"/>
      <c r="P78" s="158"/>
      <c r="Q78" s="158"/>
      <c r="R78" s="158"/>
      <c r="S78" s="158"/>
      <c r="T78" s="158"/>
      <c r="U78" s="158"/>
      <c r="V78" s="158"/>
      <c r="W78" s="158"/>
      <c r="AB78" s="158"/>
      <c r="AC78" s="158"/>
      <c r="AD78" s="158"/>
      <c r="AE78" s="158"/>
      <c r="AF78" s="158"/>
      <c r="AG78" s="158"/>
      <c r="AH78" s="158"/>
      <c r="AI78" s="158"/>
      <c r="AJ78" s="158"/>
      <c r="AK78" s="158"/>
      <c r="AL78" s="158"/>
      <c r="AM78" s="158"/>
      <c r="AN78" s="158"/>
    </row>
    <row r="79" spans="1:40" x14ac:dyDescent="0.25">
      <c r="A79" s="158"/>
      <c r="B79" s="158"/>
      <c r="C79" s="158"/>
      <c r="D79" s="158"/>
      <c r="E79" s="158"/>
      <c r="F79" s="158"/>
      <c r="L79" s="158"/>
      <c r="M79" s="158"/>
      <c r="N79" s="158"/>
      <c r="O79" s="158"/>
      <c r="P79" s="158"/>
      <c r="Q79" s="158"/>
      <c r="R79" s="158"/>
      <c r="S79" s="158"/>
      <c r="T79" s="158"/>
      <c r="U79" s="158"/>
      <c r="V79" s="158"/>
      <c r="W79" s="158"/>
      <c r="AB79" s="158"/>
      <c r="AC79" s="158"/>
      <c r="AD79" s="158"/>
      <c r="AE79" s="158"/>
      <c r="AF79" s="158"/>
      <c r="AG79" s="158"/>
      <c r="AH79" s="158"/>
      <c r="AI79" s="158"/>
      <c r="AJ79" s="158"/>
      <c r="AK79" s="158"/>
      <c r="AL79" s="158"/>
      <c r="AM79" s="158"/>
      <c r="AN79" s="158"/>
    </row>
    <row r="80" spans="1:40" x14ac:dyDescent="0.25">
      <c r="G80" s="159"/>
      <c r="H80" s="159"/>
      <c r="I80" s="159"/>
      <c r="J80" s="159"/>
      <c r="K80" s="159"/>
    </row>
    <row r="81" spans="7:11" x14ac:dyDescent="0.25">
      <c r="G81" s="159"/>
      <c r="H81" s="159"/>
      <c r="I81" s="159"/>
      <c r="J81" s="159"/>
      <c r="K81" s="159"/>
    </row>
    <row r="82" spans="7:11" x14ac:dyDescent="0.25">
      <c r="G82" s="159"/>
      <c r="H82" s="159"/>
      <c r="I82" s="159"/>
      <c r="J82" s="159"/>
      <c r="K82" s="159"/>
    </row>
    <row r="83" spans="7:11" x14ac:dyDescent="0.25">
      <c r="G83" s="159"/>
      <c r="H83" s="159"/>
      <c r="I83" s="159"/>
      <c r="J83" s="159"/>
      <c r="K83" s="159"/>
    </row>
    <row r="84" spans="7:11" x14ac:dyDescent="0.25">
      <c r="G84" s="159"/>
      <c r="H84" s="159"/>
      <c r="I84" s="159"/>
      <c r="J84" s="159"/>
      <c r="K84" s="159"/>
    </row>
    <row r="85" spans="7:11" x14ac:dyDescent="0.25">
      <c r="G85" s="159"/>
      <c r="H85" s="159"/>
      <c r="I85" s="159"/>
      <c r="J85" s="159"/>
      <c r="K85" s="159"/>
    </row>
    <row r="86" spans="7:11" x14ac:dyDescent="0.25">
      <c r="G86" s="159"/>
      <c r="H86" s="159"/>
      <c r="I86" s="159"/>
      <c r="J86" s="159"/>
      <c r="K86" s="159"/>
    </row>
    <row r="87" spans="7:11" x14ac:dyDescent="0.25">
      <c r="G87" s="159"/>
      <c r="H87" s="159"/>
      <c r="I87" s="159"/>
      <c r="J87" s="159"/>
      <c r="K87" s="159"/>
    </row>
    <row r="88" spans="7:11" x14ac:dyDescent="0.25">
      <c r="G88" s="159"/>
      <c r="H88" s="159"/>
      <c r="I88" s="159"/>
      <c r="J88" s="159"/>
      <c r="K88" s="159"/>
    </row>
    <row r="89" spans="7:11" x14ac:dyDescent="0.25">
      <c r="G89" s="159"/>
      <c r="H89" s="159"/>
      <c r="I89" s="159"/>
      <c r="J89" s="159"/>
      <c r="K89" s="159"/>
    </row>
    <row r="90" spans="7:11" x14ac:dyDescent="0.25">
      <c r="G90" s="159"/>
      <c r="H90" s="159"/>
      <c r="I90" s="159"/>
      <c r="J90" s="159"/>
      <c r="K90" s="159"/>
    </row>
    <row r="91" spans="7:11" x14ac:dyDescent="0.25">
      <c r="G91" s="159"/>
      <c r="H91" s="159"/>
      <c r="I91" s="159"/>
      <c r="J91" s="159"/>
      <c r="K91" s="159"/>
    </row>
    <row r="92" spans="7:11" x14ac:dyDescent="0.25">
      <c r="G92" s="159"/>
      <c r="H92" s="159"/>
      <c r="I92" s="159"/>
      <c r="J92" s="159"/>
      <c r="K92" s="159"/>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2020-10-13T14:47:32Z</dcterms:modified>
</cp:coreProperties>
</file>